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ate1904="1"/>
  <mc:AlternateContent xmlns:mc="http://schemas.openxmlformats.org/markup-compatibility/2006">
    <mc:Choice Requires="x15">
      <x15ac:absPath xmlns:x15ac="http://schemas.microsoft.com/office/spreadsheetml/2010/11/ac" url="R:\CTC transfer\13 Committees and Subcommittees\Practice Reporting\Agendas, Minutes, Logs\2020\July 2020\"/>
    </mc:Choice>
  </mc:AlternateContent>
  <bookViews>
    <workbookView xWindow="0" yWindow="0" windowWidth="19200" windowHeight="6760"/>
  </bookViews>
  <sheets>
    <sheet name="Overall - Table 1" sheetId="1" r:id="rId1"/>
    <sheet name="History - Table 1" sheetId="2" r:id="rId2"/>
    <sheet name="by Vaccine Group - Table 1" sheetId="3" r:id="rId3"/>
    <sheet name="by age group - Table 1" sheetId="4" r:id="rId4"/>
    <sheet name="by age - 4 year olds - Table 1" sheetId="5" r:id="rId5"/>
    <sheet name="by Insurance - Table 1" sheetId="6" r:id="rId6"/>
    <sheet name="Immunization, by Ethnicity - Ta" sheetId="7" r:id="rId7"/>
    <sheet name="Immunization, by Race - Table 1" sheetId="8" r:id="rId8"/>
    <sheet name="Cohort Measures - Table 1" sheetId="9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H5" i="1"/>
  <c r="K5" i="1"/>
  <c r="N5" i="1"/>
  <c r="C9" i="1"/>
  <c r="D9" i="1"/>
  <c r="E9" i="1"/>
  <c r="E16" i="1"/>
  <c r="H16" i="1"/>
  <c r="K16" i="1"/>
  <c r="N16" i="1"/>
  <c r="E17" i="1"/>
  <c r="H17" i="1"/>
  <c r="K17" i="1"/>
  <c r="N17" i="1"/>
  <c r="C21" i="1"/>
  <c r="D21" i="1"/>
  <c r="E21" i="1"/>
  <c r="C22" i="1"/>
  <c r="D22" i="1"/>
  <c r="E22" i="1"/>
  <c r="E5" i="3"/>
  <c r="H5" i="3"/>
  <c r="K5" i="3"/>
  <c r="N5" i="3"/>
  <c r="E6" i="3"/>
  <c r="H6" i="3"/>
  <c r="K6" i="3"/>
  <c r="N6" i="3"/>
  <c r="E7" i="3"/>
  <c r="H7" i="3"/>
  <c r="K7" i="3"/>
  <c r="N7" i="3"/>
  <c r="E8" i="3"/>
  <c r="H8" i="3"/>
  <c r="K8" i="3"/>
  <c r="N8" i="3"/>
  <c r="E9" i="3"/>
  <c r="H9" i="3"/>
  <c r="K9" i="3"/>
  <c r="N9" i="3"/>
  <c r="E10" i="3"/>
  <c r="H10" i="3"/>
  <c r="K10" i="3"/>
  <c r="N10" i="3"/>
  <c r="E11" i="3"/>
  <c r="H11" i="3"/>
  <c r="K11" i="3"/>
  <c r="N11" i="3"/>
  <c r="E12" i="3"/>
  <c r="H12" i="3"/>
  <c r="K12" i="3"/>
  <c r="N12" i="3"/>
  <c r="E13" i="3"/>
  <c r="H13" i="3"/>
  <c r="K13" i="3"/>
  <c r="N13" i="3"/>
  <c r="E14" i="3"/>
  <c r="N14" i="3"/>
  <c r="E15" i="3"/>
  <c r="H15" i="3"/>
  <c r="K15" i="3"/>
  <c r="N15" i="3"/>
  <c r="E16" i="3"/>
  <c r="H16" i="3"/>
  <c r="K16" i="3"/>
  <c r="N16" i="3"/>
  <c r="E17" i="3"/>
  <c r="H17" i="3"/>
  <c r="K17" i="3"/>
  <c r="N17" i="3"/>
  <c r="E18" i="3"/>
  <c r="H18" i="3"/>
  <c r="K18" i="3"/>
  <c r="N18" i="3"/>
  <c r="E22" i="3"/>
  <c r="H22" i="3"/>
  <c r="K22" i="3"/>
  <c r="L22" i="3"/>
  <c r="M22" i="3"/>
  <c r="N22" i="3"/>
  <c r="E23" i="3"/>
  <c r="H23" i="3"/>
  <c r="K23" i="3"/>
  <c r="L23" i="3"/>
  <c r="M23" i="3"/>
  <c r="N23" i="3"/>
  <c r="E24" i="3"/>
  <c r="H24" i="3"/>
  <c r="K24" i="3"/>
  <c r="L24" i="3"/>
  <c r="M24" i="3"/>
  <c r="N24" i="3"/>
  <c r="E25" i="3"/>
  <c r="H25" i="3"/>
  <c r="K25" i="3"/>
  <c r="L25" i="3"/>
  <c r="M25" i="3"/>
  <c r="N25" i="3"/>
  <c r="E26" i="3"/>
  <c r="H26" i="3"/>
  <c r="K26" i="3"/>
  <c r="L26" i="3"/>
  <c r="M26" i="3"/>
  <c r="N26" i="3"/>
  <c r="E27" i="3"/>
  <c r="H27" i="3"/>
  <c r="K27" i="3"/>
  <c r="L27" i="3"/>
  <c r="M27" i="3"/>
  <c r="N27" i="3"/>
  <c r="E28" i="3"/>
  <c r="H28" i="3"/>
  <c r="K28" i="3"/>
  <c r="L28" i="3"/>
  <c r="M28" i="3"/>
  <c r="N28" i="3"/>
  <c r="E29" i="3"/>
  <c r="H29" i="3"/>
  <c r="K29" i="3"/>
  <c r="L29" i="3"/>
  <c r="M29" i="3"/>
  <c r="N29" i="3"/>
  <c r="E30" i="3"/>
  <c r="H30" i="3"/>
  <c r="K30" i="3"/>
  <c r="L30" i="3"/>
  <c r="M30" i="3"/>
  <c r="N30" i="3"/>
  <c r="E31" i="3"/>
  <c r="L31" i="3"/>
  <c r="M31" i="3"/>
  <c r="N31" i="3"/>
  <c r="E32" i="3"/>
  <c r="H32" i="3"/>
  <c r="K32" i="3"/>
  <c r="L32" i="3"/>
  <c r="M32" i="3"/>
  <c r="N32" i="3"/>
  <c r="E33" i="3"/>
  <c r="H33" i="3"/>
  <c r="K33" i="3"/>
  <c r="L33" i="3"/>
  <c r="M33" i="3"/>
  <c r="N33" i="3"/>
  <c r="E34" i="3"/>
  <c r="H34" i="3"/>
  <c r="K34" i="3"/>
  <c r="L34" i="3"/>
  <c r="M34" i="3"/>
  <c r="N34" i="3"/>
  <c r="E35" i="3"/>
  <c r="H35" i="3"/>
  <c r="K35" i="3"/>
  <c r="L35" i="3"/>
  <c r="M35" i="3"/>
  <c r="N35" i="3"/>
  <c r="I6" i="4"/>
  <c r="J6" i="4"/>
  <c r="K6" i="4"/>
  <c r="R6" i="4"/>
  <c r="S6" i="4"/>
  <c r="T6" i="4"/>
  <c r="AA6" i="4"/>
  <c r="AB6" i="4"/>
  <c r="AC6" i="4"/>
  <c r="I11" i="4"/>
  <c r="J11" i="4"/>
  <c r="K11" i="4"/>
  <c r="R11" i="4"/>
  <c r="S11" i="4"/>
  <c r="T11" i="4"/>
  <c r="AA11" i="4"/>
  <c r="AB11" i="4"/>
  <c r="AC11" i="4"/>
  <c r="C16" i="4"/>
  <c r="D16" i="4"/>
  <c r="E16" i="4"/>
  <c r="F16" i="4"/>
  <c r="G16" i="4"/>
  <c r="H16" i="4"/>
  <c r="I16" i="4"/>
  <c r="J16" i="4"/>
  <c r="K16" i="4"/>
  <c r="I25" i="4"/>
  <c r="J25" i="4"/>
  <c r="K25" i="4"/>
  <c r="R25" i="4"/>
  <c r="S25" i="4"/>
  <c r="T25" i="4"/>
  <c r="AA25" i="4"/>
  <c r="AB25" i="4"/>
  <c r="AC25" i="4"/>
  <c r="I26" i="4"/>
  <c r="J26" i="4"/>
  <c r="K26" i="4"/>
  <c r="R26" i="4"/>
  <c r="S26" i="4"/>
  <c r="T26" i="4"/>
  <c r="AA26" i="4"/>
  <c r="AB26" i="4"/>
  <c r="AC26" i="4"/>
  <c r="I31" i="4"/>
  <c r="J31" i="4"/>
  <c r="K31" i="4"/>
  <c r="R31" i="4"/>
  <c r="S31" i="4"/>
  <c r="T31" i="4"/>
  <c r="AA31" i="4"/>
  <c r="AB31" i="4"/>
  <c r="AC31" i="4"/>
  <c r="I32" i="4"/>
  <c r="J32" i="4"/>
  <c r="K32" i="4"/>
  <c r="R32" i="4"/>
  <c r="S32" i="4"/>
  <c r="T32" i="4"/>
  <c r="AA32" i="4"/>
  <c r="AB32" i="4"/>
  <c r="AC32" i="4"/>
  <c r="C37" i="4"/>
  <c r="D37" i="4"/>
  <c r="E37" i="4"/>
  <c r="F37" i="4"/>
  <c r="G37" i="4"/>
  <c r="H37" i="4"/>
  <c r="I37" i="4"/>
  <c r="J37" i="4"/>
  <c r="K37" i="4"/>
  <c r="C38" i="4"/>
  <c r="D38" i="4"/>
  <c r="E38" i="4"/>
  <c r="F38" i="4"/>
  <c r="G38" i="4"/>
  <c r="H38" i="4"/>
  <c r="I38" i="4"/>
  <c r="J38" i="4"/>
  <c r="K38" i="4"/>
  <c r="E5" i="5"/>
  <c r="H5" i="5"/>
  <c r="K5" i="5"/>
  <c r="N5" i="5"/>
  <c r="E9" i="5"/>
  <c r="H9" i="5"/>
  <c r="K9" i="5"/>
  <c r="N9" i="5"/>
  <c r="C13" i="5"/>
  <c r="D13" i="5"/>
  <c r="E13" i="5"/>
  <c r="G6" i="6"/>
  <c r="H6" i="6"/>
  <c r="M6" i="6"/>
  <c r="N6" i="6"/>
  <c r="S6" i="6"/>
  <c r="T6" i="6"/>
  <c r="G11" i="6"/>
  <c r="H11" i="6"/>
  <c r="M11" i="6"/>
  <c r="N11" i="6"/>
  <c r="S11" i="6"/>
  <c r="T11" i="6"/>
  <c r="C16" i="6"/>
  <c r="D16" i="6"/>
  <c r="E16" i="6"/>
  <c r="F16" i="6"/>
  <c r="G16" i="6"/>
  <c r="H16" i="6"/>
  <c r="G24" i="6"/>
  <c r="H24" i="6"/>
  <c r="M24" i="6"/>
  <c r="N24" i="6"/>
  <c r="S24" i="6"/>
  <c r="T24" i="6"/>
  <c r="G25" i="6"/>
  <c r="H25" i="6"/>
  <c r="M25" i="6"/>
  <c r="N25" i="6"/>
  <c r="S25" i="6"/>
  <c r="T25" i="6"/>
  <c r="G30" i="6"/>
  <c r="H30" i="6"/>
  <c r="M30" i="6"/>
  <c r="N30" i="6"/>
  <c r="S30" i="6"/>
  <c r="T30" i="6"/>
  <c r="G31" i="6"/>
  <c r="H31" i="6"/>
  <c r="M31" i="6"/>
  <c r="N31" i="6"/>
  <c r="S31" i="6"/>
  <c r="T31" i="6"/>
  <c r="C36" i="6"/>
  <c r="D36" i="6"/>
  <c r="E36" i="6"/>
  <c r="F36" i="6"/>
  <c r="G36" i="6"/>
  <c r="H36" i="6"/>
  <c r="C37" i="6"/>
  <c r="D37" i="6"/>
  <c r="E37" i="6"/>
  <c r="F37" i="6"/>
  <c r="G37" i="6"/>
  <c r="H37" i="6"/>
  <c r="G6" i="7"/>
  <c r="H6" i="7"/>
  <c r="M6" i="7"/>
  <c r="N6" i="7"/>
  <c r="S6" i="7"/>
  <c r="T6" i="7"/>
  <c r="G11" i="7"/>
  <c r="H11" i="7"/>
  <c r="M11" i="7"/>
  <c r="N11" i="7"/>
  <c r="S11" i="7"/>
  <c r="T11" i="7"/>
  <c r="C16" i="7"/>
  <c r="D16" i="7"/>
  <c r="E16" i="7"/>
  <c r="F16" i="7"/>
  <c r="G16" i="7"/>
  <c r="H16" i="7"/>
  <c r="E5" i="8"/>
  <c r="H5" i="8"/>
  <c r="K5" i="8"/>
  <c r="N5" i="8"/>
  <c r="E6" i="8"/>
  <c r="H6" i="8"/>
  <c r="K6" i="8"/>
  <c r="N6" i="8"/>
  <c r="E7" i="8"/>
  <c r="H7" i="8"/>
  <c r="K7" i="8"/>
  <c r="N7" i="8"/>
  <c r="E8" i="8"/>
  <c r="H8" i="8"/>
  <c r="K8" i="8"/>
  <c r="N8" i="8"/>
  <c r="E12" i="8"/>
  <c r="H12" i="8"/>
  <c r="K12" i="8"/>
  <c r="N12" i="8"/>
  <c r="E13" i="8"/>
  <c r="H13" i="8"/>
  <c r="K13" i="8"/>
  <c r="N13" i="8"/>
  <c r="E14" i="8"/>
  <c r="H14" i="8"/>
  <c r="K14" i="8"/>
  <c r="N14" i="8"/>
  <c r="E15" i="8"/>
  <c r="H15" i="8"/>
  <c r="K15" i="8"/>
  <c r="N15" i="8"/>
  <c r="C19" i="8"/>
  <c r="D19" i="8"/>
  <c r="E19" i="8"/>
  <c r="C20" i="8"/>
  <c r="D20" i="8"/>
  <c r="E20" i="8"/>
  <c r="C21" i="8"/>
  <c r="D21" i="8"/>
  <c r="E21" i="8"/>
  <c r="C22" i="8"/>
  <c r="D22" i="8"/>
  <c r="E22" i="8"/>
</calcChain>
</file>

<file path=xl/sharedStrings.xml><?xml version="1.0" encoding="utf-8"?>
<sst xmlns="http://schemas.openxmlformats.org/spreadsheetml/2006/main" count="545" uniqueCount="92">
  <si>
    <t>Number of Childhood Vaccines Administered, Rhode Island, 2019-2020</t>
  </si>
  <si>
    <t>March</t>
  </si>
  <si>
    <t>April</t>
  </si>
  <si>
    <t>May</t>
  </si>
  <si>
    <t>June</t>
  </si>
  <si>
    <t>Vaccine Doses Administered</t>
  </si>
  <si>
    <t>% change</t>
  </si>
  <si>
    <t>TOTAL</t>
  </si>
  <si>
    <t>Total</t>
  </si>
  <si>
    <t>Source: RIDOH, Center for Health Data and Analysis, KIDSNET</t>
  </si>
  <si>
    <t>last updated 7/15/2020</t>
  </si>
  <si>
    <t>Number of Lead Screening Tests, Rhode Island, 2019-2020</t>
  </si>
  <si>
    <t># ChildrenTested</t>
  </si>
  <si>
    <t># Tests</t>
  </si>
  <si>
    <t>last updated 7/14/2020</t>
  </si>
  <si>
    <t xml:space="preserve">Changes in Children’s Preventive Healthcare </t>
  </si>
  <si>
    <t>% change 2019 to 2020</t>
  </si>
  <si>
    <t>March - April</t>
  </si>
  <si>
    <t>March - May</t>
  </si>
  <si>
    <t>March - June</t>
  </si>
  <si>
    <t>March - July</t>
  </si>
  <si>
    <t>March - August</t>
  </si>
  <si>
    <t>March - September</t>
  </si>
  <si>
    <t>March - October</t>
  </si>
  <si>
    <t>March - November</t>
  </si>
  <si>
    <t>March - December</t>
  </si>
  <si>
    <t>March - January</t>
  </si>
  <si>
    <t>March - February</t>
  </si>
  <si>
    <t># Children Lead tested</t>
  </si>
  <si>
    <t xml:space="preserve">Report  run date </t>
  </si>
  <si>
    <t>6/19/2020</t>
  </si>
  <si>
    <t>7/15/2020</t>
  </si>
  <si>
    <t>Vaccine Group</t>
  </si>
  <si>
    <t>Hepatitis B</t>
  </si>
  <si>
    <t>DTaP/DT/Tdap/Td</t>
  </si>
  <si>
    <t>HPV</t>
  </si>
  <si>
    <t>Hepatitis A</t>
  </si>
  <si>
    <t>Hib</t>
  </si>
  <si>
    <t>Influenza</t>
  </si>
  <si>
    <t>MMR</t>
  </si>
  <si>
    <t>MenACWY</t>
  </si>
  <si>
    <t>MenB</t>
  </si>
  <si>
    <t>Other</t>
  </si>
  <si>
    <t>*</t>
  </si>
  <si>
    <t>Pneumo</t>
  </si>
  <si>
    <t>Polio</t>
  </si>
  <si>
    <t>Rotavirus</t>
  </si>
  <si>
    <t>Varicella</t>
  </si>
  <si>
    <t>July</t>
  </si>
  <si>
    <t>August</t>
  </si>
  <si>
    <t>September</t>
  </si>
  <si>
    <t>* % may be an unstable estimate due to small numbers</t>
  </si>
  <si>
    <t>Number of Childhood Vaccines Administered, Rhode Island, 2019-2020, By age group</t>
  </si>
  <si>
    <t>&lt; 2 y</t>
  </si>
  <si>
    <t>&gt;=2y and &lt;7y</t>
  </si>
  <si>
    <t>&gt;=7y and &lt;19y</t>
  </si>
  <si>
    <t>Source: RIDOH, Center for Health Data and Analysis, KIDSNET                                                                                                                                                                                                                                                        last updated 7/15/2020</t>
  </si>
  <si>
    <t>Number of Lead Screening Tests, Rhode Island, 2019-2020, By age group</t>
  </si>
  <si>
    <t>&gt;=7y</t>
  </si>
  <si>
    <t>Source: RIDOH, Center for Health Data and Analysis, KIDSNET                                           last updated 7/14/2020</t>
  </si>
  <si>
    <t>Number of Childhood Vaccines Administered to 4 Year Olds, Rhode Island, 2019-2020</t>
  </si>
  <si>
    <t>October</t>
  </si>
  <si>
    <t>last updated 7/16/2020</t>
  </si>
  <si>
    <t>Number of Childhood Vaccines Administered, Rhode Island, 2019-2020, by current insurance status</t>
  </si>
  <si>
    <t>Doses Administered</t>
  </si>
  <si>
    <t>Public Ins.</t>
  </si>
  <si>
    <t>Private Ins</t>
  </si>
  <si>
    <t xml:space="preserve">July </t>
  </si>
  <si>
    <t>Note: Insurance status is based on date of data analysis, not date of vaccine administration.  Does not include children with unknown or no insurance.</t>
  </si>
  <si>
    <t>Note: Insurance status is based on date of data analysis, not date of lead test.  Does not include children with unknown or no insurance.</t>
  </si>
  <si>
    <t>Number of Childhood Vaccines Administered, Rhode Island, 2019-2020, by Hispanic Ethnicity</t>
  </si>
  <si>
    <t>Hispanic</t>
  </si>
  <si>
    <t>Non-
Hispanic</t>
  </si>
  <si>
    <t>Number of Childhood Vaccines Administered, Rhode Island, 2019-2020, by Race</t>
  </si>
  <si>
    <t>BLACK</t>
  </si>
  <si>
    <t>WHITE</t>
  </si>
  <si>
    <t>ASIAN</t>
  </si>
  <si>
    <t>OTHER</t>
  </si>
  <si>
    <t xml:space="preserve">Preventive Healthcare Measures - Rhode Island </t>
  </si>
  <si>
    <t>Run Date</t>
  </si>
  <si>
    <t># children in K DOB range</t>
  </si>
  <si>
    <t># children in K DOB range meeting K immunization requirements</t>
  </si>
  <si>
    <t>% in K DOB range meeting K requirements</t>
  </si>
  <si>
    <t># in K DOB range with 2 MMR</t>
  </si>
  <si>
    <t>% in K DOB range with 2 MMR</t>
  </si>
  <si>
    <t># children in 7th grade DOB range</t>
  </si>
  <si>
    <t># on 7th grade DOB range meeting 7th grade immunization requirements</t>
  </si>
  <si>
    <t>% in 7th grade DOB range meeting 7th grade immunization requirements</t>
  </si>
  <si>
    <t># children 12-24 mo on 12/31/19</t>
  </si>
  <si>
    <t># with at least one lead screen</t>
  </si>
  <si>
    <t>% with at least one lead screen</t>
  </si>
  <si>
    <r>
      <rPr>
        <sz val="10"/>
        <color indexed="28"/>
        <rFont val="Helvetica"/>
      </rPr>
      <t xml:space="preserve">Note:  Includes children who are patients of a Rhode Island primary care provider
</t>
    </r>
    <r>
      <rPr>
        <sz val="10"/>
        <color indexed="9"/>
        <rFont val="Helvetica"/>
      </rPr>
      <t xml:space="preserve">
Kindergarten measure:  % of children eligible to enter K on 8/31/2020 meeting K immunization requirements, DOBs: 9/1/2014 – 8/31/2015
</t>
    </r>
    <r>
      <rPr>
        <sz val="10"/>
        <color indexed="28"/>
        <rFont val="Helvetica"/>
      </rPr>
      <t>MMR measure: % of children eligible to enter K on 8/31/2020 having two doses of MMR immunization, DOBs: 9/1/2014 – 8/31/2015
Seventh grade measure: % of children likely to enter 7</t>
    </r>
    <r>
      <rPr>
        <vertAlign val="superscript"/>
        <sz val="10"/>
        <color indexed="28"/>
        <rFont val="Helvetica"/>
      </rPr>
      <t>th</t>
    </r>
    <r>
      <rPr>
        <sz val="10"/>
        <color indexed="28"/>
        <rFont val="Helvetica"/>
      </rPr>
      <t xml:space="preserve"> grade on 8/31/2020 meeting 7</t>
    </r>
    <r>
      <rPr>
        <vertAlign val="superscript"/>
        <sz val="10"/>
        <color indexed="28"/>
        <rFont val="Helvetica"/>
      </rPr>
      <t>th</t>
    </r>
    <r>
      <rPr>
        <sz val="10"/>
        <color indexed="28"/>
        <rFont val="Helvetica"/>
      </rPr>
      <t xml:space="preserve"> grade immunization requirements, DOBs: 9/1/2007 – 8/31/2008
Lead Screening measure: % of children between 12 months and 24 months of age as of December 31, 2019 with at least one lead screen, DOBs: 1/1/2018 - 12/31/2018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</si>
</sst>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%"/>
    <numFmt numFmtId="165" formatCode="#,##0%"/>
    <numFmt numFmtId="166" formatCode="#,##0.00%"/>
  </numFmts>
  <fonts count="8">
    <font>
      <sz val="11"/>
      <color indexed="8"/>
      <name val="Helvetica Neue"/>
    </font>
    <font>
      <sz val="11"/>
      <color indexed="9"/>
      <name val="Helvetica Neue"/>
    </font>
    <font>
      <b/>
      <sz val="10"/>
      <color indexed="9"/>
      <name val="Helvetica Neue"/>
    </font>
    <font>
      <sz val="10"/>
      <color indexed="9"/>
      <name val="Helvetica Neue"/>
    </font>
    <font>
      <b/>
      <sz val="13"/>
      <color indexed="9"/>
      <name val="Helvetica Neue"/>
    </font>
    <font>
      <sz val="10"/>
      <color indexed="9"/>
      <name val="Helvetica"/>
    </font>
    <font>
      <sz val="10"/>
      <color indexed="28"/>
      <name val="Helvetica"/>
    </font>
    <font>
      <vertAlign val="superscript"/>
      <sz val="10"/>
      <color indexed="28"/>
      <name val="Helvetica"/>
    </font>
  </fonts>
  <fills count="1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7E6E6"/>
        <bgColor indexed="64"/>
      </patternFill>
    </fill>
  </fills>
  <borders count="119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1"/>
      </bottom>
      <diagonal/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9"/>
      </bottom>
      <diagonal/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0"/>
      </right>
      <top/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3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9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9"/>
      </right>
      <top style="thin">
        <color indexed="23"/>
      </top>
      <bottom/>
      <diagonal/>
    </border>
    <border>
      <left/>
      <right style="thin">
        <color indexed="20"/>
      </right>
      <top/>
      <bottom/>
      <diagonal/>
    </border>
    <border>
      <left style="thin">
        <color indexed="9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9"/>
      </right>
      <top/>
      <bottom style="thin">
        <color indexed="23"/>
      </bottom>
      <diagonal/>
    </border>
    <border>
      <left/>
      <right style="thin">
        <color indexed="20"/>
      </right>
      <top/>
      <bottom style="thin">
        <color indexed="23"/>
      </bottom>
      <diagonal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0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4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24"/>
      </bottom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9"/>
      </top>
      <bottom style="thin">
        <color indexed="24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4"/>
      </bottom>
      <diagonal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3"/>
      </right>
      <top style="thin">
        <color indexed="24"/>
      </top>
      <bottom style="thin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4"/>
      </top>
      <bottom style="thin">
        <color indexed="24"/>
      </bottom>
      <diagonal/>
    </border>
    <border>
      <left style="thin">
        <color indexed="23"/>
      </left>
      <right style="thin">
        <color indexed="9"/>
      </right>
      <top style="thin">
        <color indexed="24"/>
      </top>
      <bottom style="thin">
        <color indexed="24"/>
      </bottom>
      <diagonal/>
    </border>
    <border>
      <left style="thin">
        <color indexed="9"/>
      </left>
      <right style="thin">
        <color indexed="23"/>
      </right>
      <top style="thin">
        <color indexed="24"/>
      </top>
      <bottom style="thin">
        <color indexed="24"/>
      </bottom>
      <diagonal/>
    </border>
    <border>
      <left style="thin">
        <color indexed="23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/>
      <bottom/>
      <diagonal/>
    </border>
    <border>
      <left/>
      <right style="thin">
        <color indexed="2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4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24"/>
      </top>
      <bottom style="thin">
        <color indexed="23"/>
      </bottom>
      <diagonal/>
    </border>
    <border>
      <left style="thin">
        <color indexed="9"/>
      </left>
      <right style="thin">
        <color indexed="23"/>
      </right>
      <top style="thin">
        <color indexed="24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4"/>
      </top>
      <bottom style="thin">
        <color indexed="9"/>
      </bottom>
      <diagonal/>
    </border>
    <border>
      <left style="thin">
        <color indexed="23"/>
      </left>
      <right style="thin">
        <color indexed="9"/>
      </right>
      <top style="thin">
        <color indexed="24"/>
      </top>
      <bottom style="thin">
        <color indexed="9"/>
      </bottom>
      <diagonal/>
    </border>
    <border>
      <left style="thin">
        <color indexed="9"/>
      </left>
      <right style="thin">
        <color indexed="23"/>
      </right>
      <top style="thin">
        <color indexed="24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9"/>
      </left>
      <right/>
      <top style="thin">
        <color indexed="9"/>
      </top>
      <bottom style="thin">
        <color indexed="25"/>
      </bottom>
      <diagonal/>
    </border>
    <border>
      <left/>
      <right/>
      <top style="thin">
        <color indexed="9"/>
      </top>
      <bottom style="thin">
        <color indexed="25"/>
      </bottom>
      <diagonal/>
    </border>
    <border>
      <left/>
      <right style="thin">
        <color indexed="9"/>
      </right>
      <top style="thin">
        <color indexed="9"/>
      </top>
      <bottom style="thin">
        <color indexed="25"/>
      </bottom>
      <diagonal/>
    </border>
    <border>
      <left style="thin">
        <color indexed="9"/>
      </left>
      <right/>
      <top style="thin">
        <color indexed="9"/>
      </top>
      <bottom style="thin">
        <color indexed="26"/>
      </bottom>
      <diagonal/>
    </border>
    <border>
      <left/>
      <right/>
      <top style="thin">
        <color indexed="9"/>
      </top>
      <bottom style="thin">
        <color indexed="26"/>
      </bottom>
      <diagonal/>
    </border>
    <border>
      <left/>
      <right style="thin">
        <color indexed="9"/>
      </right>
      <top style="thin">
        <color indexed="9"/>
      </top>
      <bottom style="thin">
        <color indexed="26"/>
      </bottom>
      <diagonal/>
    </border>
    <border>
      <left style="thin">
        <color indexed="9"/>
      </left>
      <right style="thin">
        <color indexed="25"/>
      </right>
      <top style="thin">
        <color indexed="25"/>
      </top>
      <bottom style="thin">
        <color indexed="25"/>
      </bottom>
      <diagonal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  <diagonal/>
    </border>
    <border>
      <left style="thin">
        <color indexed="25"/>
      </left>
      <right style="thin">
        <color indexed="9"/>
      </right>
      <top style="thin">
        <color indexed="25"/>
      </top>
      <bottom style="thin">
        <color indexed="25"/>
      </bottom>
      <diagonal/>
    </border>
    <border>
      <left style="thin">
        <color indexed="9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9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/>
      <top style="thin">
        <color indexed="26"/>
      </top>
      <bottom style="thin">
        <color indexed="26"/>
      </bottom>
      <diagonal/>
    </border>
    <border>
      <left style="thin">
        <color indexed="9"/>
      </left>
      <right style="thin">
        <color indexed="25"/>
      </right>
      <top style="thin">
        <color indexed="25"/>
      </top>
      <bottom style="thin">
        <color indexed="9"/>
      </bottom>
      <diagonal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9"/>
      </bottom>
      <diagonal/>
    </border>
    <border>
      <left style="thin">
        <color indexed="25"/>
      </left>
      <right style="thin">
        <color indexed="9"/>
      </right>
      <top style="thin">
        <color indexed="25"/>
      </top>
      <bottom style="thin">
        <color indexed="9"/>
      </bottom>
      <diagonal/>
    </border>
    <border>
      <left style="thin">
        <color indexed="9"/>
      </left>
      <right style="thin">
        <color indexed="26"/>
      </right>
      <top style="thin">
        <color indexed="26"/>
      </top>
      <bottom style="thin">
        <color indexed="9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9"/>
      </bottom>
      <diagonal/>
    </border>
    <border>
      <left style="thin">
        <color indexed="26"/>
      </left>
      <right style="thin">
        <color indexed="9"/>
      </right>
      <top style="thin">
        <color indexed="26"/>
      </top>
      <bottom style="thin">
        <color indexed="9"/>
      </bottom>
      <diagonal/>
    </border>
    <border>
      <left style="thin">
        <color indexed="26"/>
      </left>
      <right/>
      <top style="thin">
        <color indexed="26"/>
      </top>
      <bottom style="thin">
        <color indexed="9"/>
      </bottom>
      <diagonal/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2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24"/>
      </bottom>
      <diagonal/>
    </border>
    <border>
      <left style="thin">
        <color indexed="11"/>
      </left>
      <right style="thin">
        <color indexed="24"/>
      </right>
      <top style="thin">
        <color indexed="11"/>
      </top>
      <bottom style="thin">
        <color indexed="11"/>
      </bottom>
      <diagonal/>
    </border>
    <border>
      <left style="thin">
        <color indexed="24"/>
      </left>
      <right style="thin">
        <color indexed="11"/>
      </right>
      <top style="thin">
        <color indexed="24"/>
      </top>
      <bottom style="thin">
        <color indexed="24"/>
      </bottom>
      <diagonal/>
    </border>
    <border>
      <left style="thin">
        <color indexed="11"/>
      </left>
      <right style="thin">
        <color indexed="11"/>
      </right>
      <top style="thin">
        <color indexed="24"/>
      </top>
      <bottom style="thin">
        <color indexed="24"/>
      </bottom>
      <diagonal/>
    </border>
    <border>
      <left style="thin">
        <color indexed="11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24"/>
      </top>
      <bottom style="thin">
        <color indexed="11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 style="thin">
        <color indexed="23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23"/>
      </bottom>
      <diagonal/>
    </border>
    <border>
      <left style="thin">
        <color indexed="9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23"/>
      </bottom>
      <diagonal/>
    </border>
    <border>
      <left style="thin">
        <color indexed="9"/>
      </left>
      <right/>
      <top style="thin">
        <color indexed="23"/>
      </top>
      <bottom style="thin">
        <color indexed="24"/>
      </bottom>
      <diagonal/>
    </border>
    <border>
      <left/>
      <right style="thin">
        <color indexed="9"/>
      </right>
      <top style="thin">
        <color indexed="23"/>
      </top>
      <bottom style="thin">
        <color indexed="24"/>
      </bottom>
      <diagonal/>
    </border>
    <border>
      <left/>
      <right/>
      <top style="thin">
        <color indexed="23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11"/>
      </left>
      <right/>
      <top style="thin">
        <color indexed="9"/>
      </top>
      <bottom style="thin">
        <color indexed="11"/>
      </bottom>
      <diagonal/>
    </border>
    <border>
      <left/>
      <right/>
      <top style="thin">
        <color indexed="9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9"/>
      </bottom>
      <diagonal/>
    </border>
    <border>
      <left style="thin">
        <color indexed="9"/>
      </left>
      <right/>
      <top style="thin">
        <color indexed="11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413"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3" fillId="3" borderId="2" xfId="0" applyNumberFormat="1" applyFont="1" applyFill="1" applyBorder="1" applyAlignment="1">
      <alignment vertical="top"/>
    </xf>
    <xf numFmtId="0" fontId="2" fillId="2" borderId="3" xfId="0" applyNumberFormat="1" applyFont="1" applyFill="1" applyBorder="1" applyAlignment="1">
      <alignment horizontal="left" vertical="top" wrapText="1"/>
    </xf>
    <xf numFmtId="0" fontId="3" fillId="4" borderId="4" xfId="0" applyNumberFormat="1" applyFont="1" applyFill="1" applyBorder="1" applyAlignment="1">
      <alignment vertical="top"/>
    </xf>
    <xf numFmtId="0" fontId="3" fillId="4" borderId="4" xfId="0" applyNumberFormat="1" applyFont="1" applyFill="1" applyBorder="1" applyAlignment="1">
      <alignment vertical="top" wrapText="1"/>
    </xf>
    <xf numFmtId="0" fontId="3" fillId="5" borderId="4" xfId="0" applyNumberFormat="1" applyFont="1" applyFill="1" applyBorder="1" applyAlignment="1">
      <alignment horizontal="right" vertical="top"/>
    </xf>
    <xf numFmtId="0" fontId="3" fillId="6" borderId="4" xfId="0" applyNumberFormat="1" applyFont="1" applyFill="1" applyBorder="1" applyAlignment="1">
      <alignment horizontal="center" vertical="top"/>
    </xf>
    <xf numFmtId="164" fontId="3" fillId="6" borderId="4" xfId="0" applyNumberFormat="1" applyFont="1" applyFill="1" applyBorder="1" applyAlignment="1">
      <alignment horizontal="center" vertical="top"/>
    </xf>
    <xf numFmtId="0" fontId="3" fillId="7" borderId="4" xfId="0" applyNumberFormat="1" applyFont="1" applyFill="1" applyBorder="1" applyAlignment="1">
      <alignment horizontal="center" vertical="top"/>
    </xf>
    <xf numFmtId="164" fontId="3" fillId="7" borderId="4" xfId="0" applyNumberFormat="1" applyFont="1" applyFill="1" applyBorder="1" applyAlignment="1">
      <alignment horizontal="center" vertical="top"/>
    </xf>
    <xf numFmtId="0" fontId="3" fillId="8" borderId="4" xfId="0" applyNumberFormat="1" applyFont="1" applyFill="1" applyBorder="1" applyAlignment="1">
      <alignment horizontal="center" vertical="top"/>
    </xf>
    <xf numFmtId="164" fontId="3" fillId="8" borderId="4" xfId="0" applyNumberFormat="1" applyFont="1" applyFill="1" applyBorder="1" applyAlignment="1">
      <alignment horizontal="center" vertical="top"/>
    </xf>
    <xf numFmtId="0" fontId="3" fillId="3" borderId="6" xfId="0" applyNumberFormat="1" applyFont="1" applyFill="1" applyBorder="1" applyAlignment="1">
      <alignment vertical="top"/>
    </xf>
    <xf numFmtId="0" fontId="3" fillId="3" borderId="6" xfId="0" applyNumberFormat="1" applyFont="1" applyFill="1" applyBorder="1" applyAlignment="1">
      <alignment horizontal="center" vertical="top"/>
    </xf>
    <xf numFmtId="0" fontId="3" fillId="3" borderId="9" xfId="0" applyNumberFormat="1" applyFont="1" applyFill="1" applyBorder="1" applyAlignment="1">
      <alignment horizontal="center" vertical="top"/>
    </xf>
    <xf numFmtId="0" fontId="2" fillId="9" borderId="4" xfId="0" applyNumberFormat="1" applyFont="1" applyFill="1" applyBorder="1" applyAlignment="1">
      <alignment horizontal="center" vertical="top"/>
    </xf>
    <xf numFmtId="0" fontId="3" fillId="3" borderId="8" xfId="0" applyNumberFormat="1" applyFont="1" applyFill="1" applyBorder="1" applyAlignment="1">
      <alignment horizontal="center" vertical="top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10" xfId="0" applyNumberFormat="1" applyFont="1" applyFill="1" applyBorder="1" applyAlignment="1">
      <alignment vertical="top"/>
    </xf>
    <xf numFmtId="0" fontId="3" fillId="3" borderId="10" xfId="0" applyNumberFormat="1" applyFont="1" applyFill="1" applyBorder="1" applyAlignment="1">
      <alignment horizontal="center" vertical="top"/>
    </xf>
    <xf numFmtId="0" fontId="1" fillId="10" borderId="4" xfId="0" applyNumberFormat="1" applyFont="1" applyFill="1" applyBorder="1" applyAlignment="1">
      <alignment vertical="top"/>
    </xf>
    <xf numFmtId="0" fontId="3" fillId="5" borderId="4" xfId="0" applyNumberFormat="1" applyFont="1" applyFill="1" applyBorder="1" applyAlignment="1">
      <alignment vertical="top"/>
    </xf>
    <xf numFmtId="0" fontId="3" fillId="11" borderId="4" xfId="0" applyNumberFormat="1" applyFont="1" applyFill="1" applyBorder="1" applyAlignment="1">
      <alignment horizontal="center" vertical="top"/>
    </xf>
    <xf numFmtId="164" fontId="3" fillId="11" borderId="4" xfId="0" applyNumberFormat="1" applyFont="1" applyFill="1" applyBorder="1" applyAlignment="1">
      <alignment horizontal="center" vertical="top"/>
    </xf>
    <xf numFmtId="0" fontId="3" fillId="10" borderId="9" xfId="0" applyNumberFormat="1" applyFont="1" applyFill="1" applyBorder="1" applyAlignment="1">
      <alignment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13" xfId="0" applyNumberFormat="1" applyFont="1" applyFill="1" applyBorder="1" applyAlignment="1">
      <alignment horizontal="center" vertical="top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8" xfId="0" applyNumberFormat="1" applyFont="1" applyFill="1" applyBorder="1" applyAlignment="1">
      <alignment horizontal="center" vertical="top" wrapText="1"/>
    </xf>
    <xf numFmtId="0" fontId="3" fillId="4" borderId="1" xfId="0" applyNumberFormat="1" applyFont="1" applyFill="1" applyBorder="1" applyAlignment="1">
      <alignment horizontal="center" vertical="top" wrapText="1"/>
    </xf>
    <xf numFmtId="0" fontId="3" fillId="7" borderId="4" xfId="0" applyNumberFormat="1" applyFont="1" applyFill="1" applyBorder="1" applyAlignment="1">
      <alignment horizontal="center" vertical="top" wrapText="1"/>
    </xf>
    <xf numFmtId="165" fontId="3" fillId="8" borderId="4" xfId="0" applyNumberFormat="1" applyFont="1" applyFill="1" applyBorder="1" applyAlignment="1">
      <alignment horizontal="center" vertical="top"/>
    </xf>
    <xf numFmtId="0" fontId="3" fillId="7" borderId="8" xfId="0" applyNumberFormat="1" applyFont="1" applyFill="1" applyBorder="1" applyAlignment="1">
      <alignment horizontal="center" vertical="top"/>
    </xf>
    <xf numFmtId="0" fontId="3" fillId="7" borderId="1" xfId="0" applyNumberFormat="1" applyFont="1" applyFill="1" applyBorder="1" applyAlignment="1">
      <alignment horizontal="center" vertical="top"/>
    </xf>
    <xf numFmtId="0" fontId="3" fillId="5" borderId="4" xfId="0" applyNumberFormat="1" applyFont="1" applyFill="1" applyBorder="1" applyAlignment="1">
      <alignment horizontal="right" vertical="top" wrapText="1"/>
    </xf>
    <xf numFmtId="14" fontId="3" fillId="7" borderId="4" xfId="0" applyNumberFormat="1" applyFont="1" applyFill="1" applyBorder="1" applyAlignment="1">
      <alignment horizontal="center" vertical="top"/>
    </xf>
    <xf numFmtId="0" fontId="2" fillId="2" borderId="14" xfId="0" applyNumberFormat="1" applyFont="1" applyFill="1" applyBorder="1" applyAlignment="1">
      <alignment horizontal="left" vertical="top" wrapText="1"/>
    </xf>
    <xf numFmtId="0" fontId="3" fillId="3" borderId="15" xfId="0" applyNumberFormat="1" applyFont="1" applyFill="1" applyBorder="1" applyAlignment="1">
      <alignment vertical="top"/>
    </xf>
    <xf numFmtId="0" fontId="3" fillId="3" borderId="16" xfId="0" applyNumberFormat="1" applyFont="1" applyFill="1" applyBorder="1" applyAlignment="1">
      <alignment vertical="top"/>
    </xf>
    <xf numFmtId="0" fontId="3" fillId="12" borderId="4" xfId="0" applyNumberFormat="1" applyFont="1" applyFill="1" applyBorder="1" applyAlignment="1">
      <alignment horizontal="center" vertical="top"/>
    </xf>
    <xf numFmtId="164" fontId="3" fillId="12" borderId="4" xfId="0" applyNumberFormat="1" applyFont="1" applyFill="1" applyBorder="1" applyAlignment="1">
      <alignment horizontal="center" vertical="top"/>
    </xf>
    <xf numFmtId="0" fontId="2" fillId="2" borderId="17" xfId="0" applyNumberFormat="1" applyFont="1" applyFill="1" applyBorder="1" applyAlignment="1">
      <alignment horizontal="center" vertical="top" wrapText="1"/>
    </xf>
    <xf numFmtId="0" fontId="2" fillId="2" borderId="17" xfId="0" applyNumberFormat="1" applyFont="1" applyFill="1" applyBorder="1" applyAlignment="1">
      <alignment horizontal="left" vertical="top" wrapText="1"/>
    </xf>
    <xf numFmtId="0" fontId="3" fillId="3" borderId="19" xfId="0" applyNumberFormat="1" applyFont="1" applyFill="1" applyBorder="1" applyAlignment="1">
      <alignment vertical="top"/>
    </xf>
    <xf numFmtId="0" fontId="3" fillId="4" borderId="20" xfId="0" applyNumberFormat="1" applyFont="1" applyFill="1" applyBorder="1" applyAlignment="1">
      <alignment vertical="top"/>
    </xf>
    <xf numFmtId="0" fontId="3" fillId="4" borderId="20" xfId="0" applyNumberFormat="1" applyFont="1" applyFill="1" applyBorder="1" applyAlignment="1">
      <alignment vertical="top" wrapText="1"/>
    </xf>
    <xf numFmtId="0" fontId="3" fillId="4" borderId="17" xfId="0" applyNumberFormat="1" applyFont="1" applyFill="1" applyBorder="1" applyAlignment="1">
      <alignment horizontal="center" vertical="top" wrapText="1"/>
    </xf>
    <xf numFmtId="0" fontId="3" fillId="4" borderId="20" xfId="0" applyNumberFormat="1" applyFont="1" applyFill="1" applyBorder="1" applyAlignment="1">
      <alignment horizontal="center" vertical="top" wrapText="1"/>
    </xf>
    <xf numFmtId="0" fontId="3" fillId="4" borderId="34" xfId="0" applyNumberFormat="1" applyFont="1" applyFill="1" applyBorder="1" applyAlignment="1">
      <alignment horizontal="center" vertical="top" wrapText="1"/>
    </xf>
    <xf numFmtId="0" fontId="3" fillId="4" borderId="35" xfId="0" applyNumberFormat="1" applyFont="1" applyFill="1" applyBorder="1" applyAlignment="1">
      <alignment horizontal="center" vertical="top" wrapText="1"/>
    </xf>
    <xf numFmtId="0" fontId="3" fillId="4" borderId="36" xfId="0" applyNumberFormat="1" applyFont="1" applyFill="1" applyBorder="1" applyAlignment="1">
      <alignment horizontal="center" vertical="top" wrapText="1"/>
    </xf>
    <xf numFmtId="0" fontId="3" fillId="4" borderId="37" xfId="0" applyNumberFormat="1" applyFont="1" applyFill="1" applyBorder="1" applyAlignment="1">
      <alignment horizontal="center" vertical="top" wrapText="1"/>
    </xf>
    <xf numFmtId="0" fontId="3" fillId="4" borderId="38" xfId="0" applyNumberFormat="1" applyFont="1" applyFill="1" applyBorder="1" applyAlignment="1">
      <alignment horizontal="center" vertical="top" wrapText="1"/>
    </xf>
    <xf numFmtId="0" fontId="3" fillId="4" borderId="39" xfId="0" applyNumberFormat="1" applyFont="1" applyFill="1" applyBorder="1" applyAlignment="1">
      <alignment horizontal="center" vertical="top" wrapText="1"/>
    </xf>
    <xf numFmtId="0" fontId="3" fillId="4" borderId="40" xfId="0" applyNumberFormat="1" applyFont="1" applyFill="1" applyBorder="1" applyAlignment="1">
      <alignment horizontal="center" vertical="top" wrapText="1"/>
    </xf>
    <xf numFmtId="0" fontId="3" fillId="3" borderId="0" xfId="0" applyNumberFormat="1" applyFont="1" applyFill="1" applyBorder="1" applyAlignment="1">
      <alignment horizontal="center" vertical="top" wrapText="1"/>
    </xf>
    <xf numFmtId="0" fontId="3" fillId="3" borderId="41" xfId="0" applyNumberFormat="1" applyFont="1" applyFill="1" applyBorder="1" applyAlignment="1">
      <alignment horizontal="center" vertical="top" wrapText="1"/>
    </xf>
    <xf numFmtId="0" fontId="2" fillId="5" borderId="20" xfId="0" applyNumberFormat="1" applyFont="1" applyFill="1" applyBorder="1" applyAlignment="1">
      <alignment horizontal="right" vertical="top"/>
    </xf>
    <xf numFmtId="0" fontId="2" fillId="6" borderId="34" xfId="0" applyNumberFormat="1" applyFont="1" applyFill="1" applyBorder="1" applyAlignment="1">
      <alignment horizontal="center" vertical="top"/>
    </xf>
    <xf numFmtId="0" fontId="2" fillId="6" borderId="17" xfId="0" applyNumberFormat="1" applyFont="1" applyFill="1" applyBorder="1" applyAlignment="1">
      <alignment horizontal="center" vertical="top"/>
    </xf>
    <xf numFmtId="0" fontId="2" fillId="6" borderId="20" xfId="0" applyNumberFormat="1" applyFont="1" applyFill="1" applyBorder="1" applyAlignment="1">
      <alignment horizontal="center" vertical="top"/>
    </xf>
    <xf numFmtId="164" fontId="2" fillId="6" borderId="34" xfId="0" applyNumberFormat="1" applyFont="1" applyFill="1" applyBorder="1" applyAlignment="1">
      <alignment horizontal="center" vertical="top"/>
    </xf>
    <xf numFmtId="164" fontId="2" fillId="6" borderId="17" xfId="0" applyNumberFormat="1" applyFont="1" applyFill="1" applyBorder="1" applyAlignment="1">
      <alignment horizontal="center" vertical="top"/>
    </xf>
    <xf numFmtId="164" fontId="2" fillId="6" borderId="20" xfId="0" applyNumberFormat="1" applyFont="1" applyFill="1" applyBorder="1" applyAlignment="1">
      <alignment horizontal="center" vertical="top"/>
    </xf>
    <xf numFmtId="0" fontId="2" fillId="7" borderId="34" xfId="0" applyNumberFormat="1" applyFont="1" applyFill="1" applyBorder="1" applyAlignment="1">
      <alignment horizontal="center" vertical="top"/>
    </xf>
    <xf numFmtId="0" fontId="2" fillId="7" borderId="17" xfId="0" applyNumberFormat="1" applyFont="1" applyFill="1" applyBorder="1" applyAlignment="1">
      <alignment horizontal="center" vertical="top"/>
    </xf>
    <xf numFmtId="0" fontId="2" fillId="7" borderId="20" xfId="0" applyNumberFormat="1" applyFont="1" applyFill="1" applyBorder="1" applyAlignment="1">
      <alignment horizontal="center" vertical="top"/>
    </xf>
    <xf numFmtId="164" fontId="2" fillId="7" borderId="34" xfId="0" applyNumberFormat="1" applyFont="1" applyFill="1" applyBorder="1" applyAlignment="1">
      <alignment horizontal="center" vertical="top"/>
    </xf>
    <xf numFmtId="164" fontId="2" fillId="7" borderId="17" xfId="0" applyNumberFormat="1" applyFont="1" applyFill="1" applyBorder="1" applyAlignment="1">
      <alignment horizontal="center" vertical="top"/>
    </xf>
    <xf numFmtId="164" fontId="2" fillId="7" borderId="20" xfId="0" applyNumberFormat="1" applyFont="1" applyFill="1" applyBorder="1" applyAlignment="1">
      <alignment horizontal="center" vertical="top"/>
    </xf>
    <xf numFmtId="0" fontId="2" fillId="6" borderId="35" xfId="0" applyNumberFormat="1" applyFont="1" applyFill="1" applyBorder="1" applyAlignment="1">
      <alignment horizontal="center" vertical="top"/>
    </xf>
    <xf numFmtId="0" fontId="2" fillId="6" borderId="36" xfId="0" applyNumberFormat="1" applyFont="1" applyFill="1" applyBorder="1" applyAlignment="1">
      <alignment horizontal="center" vertical="top"/>
    </xf>
    <xf numFmtId="0" fontId="2" fillId="6" borderId="37" xfId="0" applyNumberFormat="1" applyFont="1" applyFill="1" applyBorder="1" applyAlignment="1">
      <alignment horizontal="center" vertical="top"/>
    </xf>
    <xf numFmtId="0" fontId="2" fillId="6" borderId="42" xfId="0" applyNumberFormat="1" applyFont="1" applyFill="1" applyBorder="1" applyAlignment="1">
      <alignment horizontal="center" vertical="top"/>
    </xf>
    <xf numFmtId="0" fontId="2" fillId="6" borderId="43" xfId="0" applyNumberFormat="1" applyFont="1" applyFill="1" applyBorder="1" applyAlignment="1">
      <alignment horizontal="center" vertical="top"/>
    </xf>
    <xf numFmtId="0" fontId="2" fillId="6" borderId="44" xfId="0" applyNumberFormat="1" applyFont="1" applyFill="1" applyBorder="1" applyAlignment="1">
      <alignment horizontal="center" vertical="top"/>
    </xf>
    <xf numFmtId="164" fontId="2" fillId="6" borderId="42" xfId="0" applyNumberFormat="1" applyFont="1" applyFill="1" applyBorder="1" applyAlignment="1">
      <alignment horizontal="center" vertical="top"/>
    </xf>
    <xf numFmtId="164" fontId="2" fillId="6" borderId="43" xfId="0" applyNumberFormat="1" applyFont="1" applyFill="1" applyBorder="1" applyAlignment="1">
      <alignment horizontal="center" vertical="top"/>
    </xf>
    <xf numFmtId="0" fontId="2" fillId="3" borderId="43" xfId="0" applyNumberFormat="1" applyFont="1" applyFill="1" applyBorder="1" applyAlignment="1">
      <alignment horizontal="center" vertical="top"/>
    </xf>
    <xf numFmtId="164" fontId="2" fillId="3" borderId="43" xfId="0" applyNumberFormat="1" applyFont="1" applyFill="1" applyBorder="1" applyAlignment="1">
      <alignment horizontal="center" vertical="top"/>
    </xf>
    <xf numFmtId="164" fontId="2" fillId="3" borderId="45" xfId="0" applyNumberFormat="1" applyFont="1" applyFill="1" applyBorder="1" applyAlignment="1">
      <alignment horizontal="center" vertical="top"/>
    </xf>
    <xf numFmtId="0" fontId="3" fillId="3" borderId="46" xfId="0" applyNumberFormat="1" applyFont="1" applyFill="1" applyBorder="1" applyAlignment="1">
      <alignment vertical="top"/>
    </xf>
    <xf numFmtId="0" fontId="3" fillId="3" borderId="18" xfId="0" applyNumberFormat="1" applyFont="1" applyFill="1" applyBorder="1" applyAlignment="1">
      <alignment vertical="top"/>
    </xf>
    <xf numFmtId="0" fontId="3" fillId="3" borderId="47" xfId="0" applyNumberFormat="1" applyFont="1" applyFill="1" applyBorder="1" applyAlignment="1">
      <alignment vertical="top"/>
    </xf>
    <xf numFmtId="0" fontId="3" fillId="3" borderId="48" xfId="0" applyNumberFormat="1" applyFont="1" applyFill="1" applyBorder="1" applyAlignment="1">
      <alignment vertical="top"/>
    </xf>
    <xf numFmtId="0" fontId="3" fillId="3" borderId="39" xfId="0" applyNumberFormat="1" applyFont="1" applyFill="1" applyBorder="1" applyAlignment="1">
      <alignment vertical="top"/>
    </xf>
    <xf numFmtId="0" fontId="3" fillId="3" borderId="49" xfId="0" applyNumberFormat="1" applyFont="1" applyFill="1" applyBorder="1" applyAlignment="1">
      <alignment vertical="top"/>
    </xf>
    <xf numFmtId="0" fontId="2" fillId="3" borderId="0" xfId="0" applyNumberFormat="1" applyFont="1" applyFill="1" applyBorder="1" applyAlignment="1">
      <alignment horizontal="center" vertical="top"/>
    </xf>
    <xf numFmtId="164" fontId="2" fillId="3" borderId="0" xfId="0" applyNumberFormat="1" applyFont="1" applyFill="1" applyBorder="1" applyAlignment="1">
      <alignment horizontal="center" vertical="top"/>
    </xf>
    <xf numFmtId="164" fontId="2" fillId="3" borderId="41" xfId="0" applyNumberFormat="1" applyFont="1" applyFill="1" applyBorder="1" applyAlignment="1">
      <alignment horizontal="center" vertical="top"/>
    </xf>
    <xf numFmtId="0" fontId="3" fillId="4" borderId="22" xfId="0" applyNumberFormat="1" applyFont="1" applyFill="1" applyBorder="1" applyAlignment="1">
      <alignment horizontal="center" vertical="top" wrapText="1"/>
    </xf>
    <xf numFmtId="0" fontId="3" fillId="4" borderId="23" xfId="0" applyNumberFormat="1" applyFont="1" applyFill="1" applyBorder="1" applyAlignment="1">
      <alignment horizontal="center" vertical="top" wrapText="1"/>
    </xf>
    <xf numFmtId="0" fontId="3" fillId="4" borderId="33" xfId="0" applyNumberFormat="1" applyFont="1" applyFill="1" applyBorder="1" applyAlignment="1">
      <alignment horizontal="center" vertical="top" wrapText="1"/>
    </xf>
    <xf numFmtId="0" fontId="3" fillId="4" borderId="0" xfId="0" applyNumberFormat="1" applyFont="1" applyFill="1" applyBorder="1" applyAlignment="1">
      <alignment horizontal="center" vertical="top" wrapText="1"/>
    </xf>
    <xf numFmtId="0" fontId="2" fillId="2" borderId="50" xfId="0" applyNumberFormat="1" applyFont="1" applyFill="1" applyBorder="1" applyAlignment="1">
      <alignment horizontal="left" vertical="top" wrapText="1"/>
    </xf>
    <xf numFmtId="0" fontId="2" fillId="5" borderId="51" xfId="0" applyNumberFormat="1" applyFont="1" applyFill="1" applyBorder="1" applyAlignment="1">
      <alignment horizontal="right" vertical="top"/>
    </xf>
    <xf numFmtId="0" fontId="2" fillId="6" borderId="52" xfId="0" applyNumberFormat="1" applyFont="1" applyFill="1" applyBorder="1" applyAlignment="1">
      <alignment horizontal="center" vertical="top"/>
    </xf>
    <xf numFmtId="0" fontId="2" fillId="6" borderId="53" xfId="0" applyNumberFormat="1" applyFont="1" applyFill="1" applyBorder="1" applyAlignment="1">
      <alignment horizontal="center" vertical="top"/>
    </xf>
    <xf numFmtId="0" fontId="2" fillId="6" borderId="54" xfId="0" applyNumberFormat="1" applyFont="1" applyFill="1" applyBorder="1" applyAlignment="1">
      <alignment horizontal="center" vertical="top"/>
    </xf>
    <xf numFmtId="164" fontId="2" fillId="6" borderId="52" xfId="0" applyNumberFormat="1" applyFont="1" applyFill="1" applyBorder="1" applyAlignment="1">
      <alignment horizontal="center" vertical="top"/>
    </xf>
    <xf numFmtId="164" fontId="2" fillId="6" borderId="53" xfId="0" applyNumberFormat="1" applyFont="1" applyFill="1" applyBorder="1" applyAlignment="1">
      <alignment horizontal="center" vertical="top"/>
    </xf>
    <xf numFmtId="164" fontId="2" fillId="6" borderId="54" xfId="0" applyNumberFormat="1" applyFont="1" applyFill="1" applyBorder="1" applyAlignment="1">
      <alignment horizontal="center" vertical="top"/>
    </xf>
    <xf numFmtId="0" fontId="2" fillId="7" borderId="55" xfId="0" applyNumberFormat="1" applyFont="1" applyFill="1" applyBorder="1" applyAlignment="1">
      <alignment horizontal="center" vertical="top"/>
    </xf>
    <xf numFmtId="0" fontId="2" fillId="7" borderId="50" xfId="0" applyNumberFormat="1" applyFont="1" applyFill="1" applyBorder="1" applyAlignment="1">
      <alignment horizontal="center" vertical="top"/>
    </xf>
    <xf numFmtId="0" fontId="2" fillId="7" borderId="33" xfId="0" applyNumberFormat="1" applyFont="1" applyFill="1" applyBorder="1" applyAlignment="1">
      <alignment horizontal="center" vertical="top"/>
    </xf>
    <xf numFmtId="0" fontId="2" fillId="7" borderId="0" xfId="0" applyNumberFormat="1" applyFont="1" applyFill="1" applyBorder="1" applyAlignment="1">
      <alignment horizontal="center" vertical="top"/>
    </xf>
    <xf numFmtId="164" fontId="2" fillId="7" borderId="0" xfId="0" applyNumberFormat="1" applyFont="1" applyFill="1" applyBorder="1" applyAlignment="1">
      <alignment horizontal="center" vertical="top"/>
    </xf>
    <xf numFmtId="0" fontId="2" fillId="6" borderId="0" xfId="0" applyNumberFormat="1" applyFont="1" applyFill="1" applyBorder="1" applyAlignment="1">
      <alignment horizontal="center" vertical="top"/>
    </xf>
    <xf numFmtId="164" fontId="2" fillId="6" borderId="0" xfId="0" applyNumberFormat="1" applyFont="1" applyFill="1" applyBorder="1" applyAlignment="1">
      <alignment horizontal="center" vertical="top"/>
    </xf>
    <xf numFmtId="0" fontId="2" fillId="2" borderId="56" xfId="0" applyNumberFormat="1" applyFont="1" applyFill="1" applyBorder="1" applyAlignment="1">
      <alignment horizontal="left" vertical="top" wrapText="1"/>
    </xf>
    <xf numFmtId="0" fontId="3" fillId="3" borderId="56" xfId="0" applyNumberFormat="1" applyFont="1" applyFill="1" applyBorder="1" applyAlignment="1">
      <alignment vertical="top"/>
    </xf>
    <xf numFmtId="0" fontId="3" fillId="3" borderId="57" xfId="0" applyNumberFormat="1" applyFont="1" applyFill="1" applyBorder="1" applyAlignment="1">
      <alignment vertical="top"/>
    </xf>
    <xf numFmtId="0" fontId="3" fillId="3" borderId="58" xfId="0" applyNumberFormat="1" applyFont="1" applyFill="1" applyBorder="1" applyAlignment="1">
      <alignment vertical="top"/>
    </xf>
    <xf numFmtId="0" fontId="3" fillId="3" borderId="59" xfId="0" applyNumberFormat="1" applyFont="1" applyFill="1" applyBorder="1" applyAlignment="1">
      <alignment vertical="top"/>
    </xf>
    <xf numFmtId="0" fontId="3" fillId="3" borderId="60" xfId="0" applyNumberFormat="1" applyFont="1" applyFill="1" applyBorder="1" applyAlignment="1">
      <alignment vertical="top"/>
    </xf>
    <xf numFmtId="0" fontId="3" fillId="3" borderId="61" xfId="0" applyNumberFormat="1" applyFont="1" applyFill="1" applyBorder="1" applyAlignment="1">
      <alignment vertical="top"/>
    </xf>
    <xf numFmtId="0" fontId="3" fillId="3" borderId="62" xfId="0" applyNumberFormat="1" applyFont="1" applyFill="1" applyBorder="1" applyAlignment="1">
      <alignment vertical="top"/>
    </xf>
    <xf numFmtId="0" fontId="3" fillId="3" borderId="0" xfId="0" applyNumberFormat="1" applyFont="1" applyFill="1" applyBorder="1" applyAlignment="1">
      <alignment vertical="top"/>
    </xf>
    <xf numFmtId="0" fontId="3" fillId="3" borderId="63" xfId="0" applyNumberFormat="1" applyFont="1" applyFill="1" applyBorder="1" applyAlignment="1">
      <alignment vertical="top"/>
    </xf>
    <xf numFmtId="0" fontId="2" fillId="2" borderId="64" xfId="0" applyNumberFormat="1" applyFont="1" applyFill="1" applyBorder="1" applyAlignment="1">
      <alignment horizontal="left" vertical="top" wrapText="1"/>
    </xf>
    <xf numFmtId="0" fontId="2" fillId="5" borderId="65" xfId="0" applyNumberFormat="1" applyFont="1" applyFill="1" applyBorder="1" applyAlignment="1">
      <alignment horizontal="right" vertical="top"/>
    </xf>
    <xf numFmtId="0" fontId="2" fillId="3" borderId="69" xfId="0" applyNumberFormat="1" applyFont="1" applyFill="1" applyBorder="1" applyAlignment="1">
      <alignment horizontal="center" vertical="top"/>
    </xf>
    <xf numFmtId="0" fontId="2" fillId="3" borderId="64" xfId="0" applyNumberFormat="1" applyFont="1" applyFill="1" applyBorder="1" applyAlignment="1">
      <alignment horizontal="center" vertical="top"/>
    </xf>
    <xf numFmtId="0" fontId="2" fillId="3" borderId="33" xfId="0" applyNumberFormat="1" applyFont="1" applyFill="1" applyBorder="1" applyAlignment="1">
      <alignment horizontal="center" vertical="top"/>
    </xf>
    <xf numFmtId="0" fontId="2" fillId="3" borderId="34" xfId="0" applyNumberFormat="1" applyFont="1" applyFill="1" applyBorder="1" applyAlignment="1">
      <alignment horizontal="center" vertical="top"/>
    </xf>
    <xf numFmtId="0" fontId="2" fillId="3" borderId="17" xfId="0" applyNumberFormat="1" applyFont="1" applyFill="1" applyBorder="1" applyAlignment="1">
      <alignment horizontal="center" vertical="top"/>
    </xf>
    <xf numFmtId="0" fontId="2" fillId="3" borderId="70" xfId="0" applyNumberFormat="1" applyFont="1" applyFill="1" applyBorder="1" applyAlignment="1">
      <alignment horizontal="center" vertical="top"/>
    </xf>
    <xf numFmtId="0" fontId="1" fillId="3" borderId="71" xfId="0" applyNumberFormat="1" applyFont="1" applyFill="1" applyBorder="1" applyAlignment="1">
      <alignment vertical="top"/>
    </xf>
    <xf numFmtId="0" fontId="3" fillId="3" borderId="71" xfId="0" applyNumberFormat="1" applyFont="1" applyFill="1" applyBorder="1" applyAlignment="1">
      <alignment horizontal="right" vertical="top"/>
    </xf>
    <xf numFmtId="0" fontId="3" fillId="4" borderId="78" xfId="0" applyNumberFormat="1" applyFont="1" applyFill="1" applyBorder="1" applyAlignment="1">
      <alignment horizontal="center" vertical="top" wrapText="1"/>
    </xf>
    <xf numFmtId="0" fontId="3" fillId="4" borderId="79" xfId="0" applyNumberFormat="1" applyFont="1" applyFill="1" applyBorder="1" applyAlignment="1">
      <alignment horizontal="center" vertical="top" wrapText="1"/>
    </xf>
    <xf numFmtId="0" fontId="3" fillId="4" borderId="80" xfId="0" applyNumberFormat="1" applyFont="1" applyFill="1" applyBorder="1" applyAlignment="1">
      <alignment horizontal="center" vertical="top" wrapText="1"/>
    </xf>
    <xf numFmtId="0" fontId="3" fillId="4" borderId="81" xfId="0" applyNumberFormat="1" applyFont="1" applyFill="1" applyBorder="1" applyAlignment="1">
      <alignment horizontal="center" vertical="top" wrapText="1"/>
    </xf>
    <xf numFmtId="0" fontId="3" fillId="4" borderId="82" xfId="0" applyNumberFormat="1" applyFont="1" applyFill="1" applyBorder="1" applyAlignment="1">
      <alignment horizontal="center" vertical="top" wrapText="1"/>
    </xf>
    <xf numFmtId="0" fontId="3" fillId="4" borderId="83" xfId="0" applyNumberFormat="1" applyFont="1" applyFill="1" applyBorder="1" applyAlignment="1">
      <alignment horizontal="center" vertical="top" wrapText="1"/>
    </xf>
    <xf numFmtId="0" fontId="3" fillId="4" borderId="84" xfId="0" applyNumberFormat="1" applyFont="1" applyFill="1" applyBorder="1" applyAlignment="1">
      <alignment horizontal="center" vertical="top" wrapText="1"/>
    </xf>
    <xf numFmtId="0" fontId="3" fillId="5" borderId="20" xfId="0" applyNumberFormat="1" applyFont="1" applyFill="1" applyBorder="1" applyAlignment="1">
      <alignment vertical="top"/>
    </xf>
    <xf numFmtId="0" fontId="3" fillId="6" borderId="34" xfId="0" applyNumberFormat="1" applyFont="1" applyFill="1" applyBorder="1" applyAlignment="1">
      <alignment horizontal="center" vertical="top"/>
    </xf>
    <xf numFmtId="0" fontId="3" fillId="6" borderId="17" xfId="0" applyNumberFormat="1" applyFont="1" applyFill="1" applyBorder="1" applyAlignment="1">
      <alignment horizontal="center" vertical="top"/>
    </xf>
    <xf numFmtId="0" fontId="3" fillId="6" borderId="20" xfId="0" applyNumberFormat="1" applyFont="1" applyFill="1" applyBorder="1" applyAlignment="1">
      <alignment horizontal="center" vertical="top"/>
    </xf>
    <xf numFmtId="164" fontId="3" fillId="6" borderId="34" xfId="0" applyNumberFormat="1" applyFont="1" applyFill="1" applyBorder="1" applyAlignment="1">
      <alignment horizontal="center" vertical="top"/>
    </xf>
    <xf numFmtId="164" fontId="3" fillId="6" borderId="17" xfId="0" applyNumberFormat="1" applyFont="1" applyFill="1" applyBorder="1" applyAlignment="1">
      <alignment horizontal="center" vertical="top"/>
    </xf>
    <xf numFmtId="164" fontId="3" fillId="6" borderId="20" xfId="0" applyNumberFormat="1" applyFont="1" applyFill="1" applyBorder="1" applyAlignment="1">
      <alignment horizontal="center" vertical="top"/>
    </xf>
    <xf numFmtId="0" fontId="3" fillId="7" borderId="34" xfId="0" applyNumberFormat="1" applyFont="1" applyFill="1" applyBorder="1" applyAlignment="1">
      <alignment horizontal="center" vertical="top"/>
    </xf>
    <xf numFmtId="0" fontId="3" fillId="7" borderId="17" xfId="0" applyNumberFormat="1" applyFont="1" applyFill="1" applyBorder="1" applyAlignment="1">
      <alignment horizontal="center" vertical="top"/>
    </xf>
    <xf numFmtId="0" fontId="3" fillId="7" borderId="20" xfId="0" applyNumberFormat="1" applyFont="1" applyFill="1" applyBorder="1" applyAlignment="1">
      <alignment horizontal="center" vertical="top"/>
    </xf>
    <xf numFmtId="164" fontId="3" fillId="7" borderId="34" xfId="0" applyNumberFormat="1" applyFont="1" applyFill="1" applyBorder="1" applyAlignment="1">
      <alignment horizontal="center" vertical="top"/>
    </xf>
    <xf numFmtId="164" fontId="3" fillId="7" borderId="17" xfId="0" applyNumberFormat="1" applyFont="1" applyFill="1" applyBorder="1" applyAlignment="1">
      <alignment horizontal="center" vertical="top"/>
    </xf>
    <xf numFmtId="164" fontId="3" fillId="7" borderId="20" xfId="0" applyNumberFormat="1" applyFont="1" applyFill="1" applyBorder="1" applyAlignment="1">
      <alignment horizontal="center" vertical="top"/>
    </xf>
    <xf numFmtId="0" fontId="3" fillId="6" borderId="78" xfId="0" applyNumberFormat="1" applyFont="1" applyFill="1" applyBorder="1" applyAlignment="1">
      <alignment horizontal="center" vertical="top"/>
    </xf>
    <xf numFmtId="0" fontId="3" fillId="6" borderId="79" xfId="0" applyNumberFormat="1" applyFont="1" applyFill="1" applyBorder="1" applyAlignment="1">
      <alignment horizontal="center" vertical="top"/>
    </xf>
    <xf numFmtId="0" fontId="3" fillId="6" borderId="80" xfId="0" applyNumberFormat="1" applyFont="1" applyFill="1" applyBorder="1" applyAlignment="1">
      <alignment horizontal="center" vertical="top"/>
    </xf>
    <xf numFmtId="0" fontId="3" fillId="6" borderId="81" xfId="0" applyNumberFormat="1" applyFont="1" applyFill="1" applyBorder="1" applyAlignment="1">
      <alignment horizontal="center" vertical="top"/>
    </xf>
    <xf numFmtId="0" fontId="3" fillId="6" borderId="82" xfId="0" applyNumberFormat="1" applyFont="1" applyFill="1" applyBorder="1" applyAlignment="1">
      <alignment horizontal="center" vertical="top"/>
    </xf>
    <xf numFmtId="0" fontId="3" fillId="6" borderId="83" xfId="0" applyNumberFormat="1" applyFont="1" applyFill="1" applyBorder="1" applyAlignment="1">
      <alignment horizontal="center" vertical="top"/>
    </xf>
    <xf numFmtId="164" fontId="3" fillId="6" borderId="81" xfId="0" applyNumberFormat="1" applyFont="1" applyFill="1" applyBorder="1" applyAlignment="1">
      <alignment horizontal="center" vertical="top"/>
    </xf>
    <xf numFmtId="164" fontId="3" fillId="6" borderId="82" xfId="0" applyNumberFormat="1" applyFont="1" applyFill="1" applyBorder="1" applyAlignment="1">
      <alignment horizontal="center" vertical="top"/>
    </xf>
    <xf numFmtId="164" fontId="3" fillId="6" borderId="84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164" fontId="3" fillId="3" borderId="0" xfId="0" applyNumberFormat="1" applyFont="1" applyFill="1" applyBorder="1" applyAlignment="1">
      <alignment horizontal="center" vertical="top"/>
    </xf>
    <xf numFmtId="164" fontId="3" fillId="3" borderId="41" xfId="0" applyNumberFormat="1" applyFont="1" applyFill="1" applyBorder="1" applyAlignment="1">
      <alignment horizontal="center" vertical="top"/>
    </xf>
    <xf numFmtId="0" fontId="3" fillId="6" borderId="46" xfId="0" applyNumberFormat="1" applyFont="1" applyFill="1" applyBorder="1" applyAlignment="1">
      <alignment horizontal="center" vertical="top"/>
    </xf>
    <xf numFmtId="0" fontId="3" fillId="6" borderId="18" xfId="0" applyNumberFormat="1" applyFont="1" applyFill="1" applyBorder="1" applyAlignment="1">
      <alignment horizontal="center" vertical="top"/>
    </xf>
    <xf numFmtId="0" fontId="3" fillId="6" borderId="47" xfId="0" applyNumberFormat="1" applyFont="1" applyFill="1" applyBorder="1" applyAlignment="1">
      <alignment horizontal="center" vertical="top"/>
    </xf>
    <xf numFmtId="164" fontId="3" fillId="6" borderId="46" xfId="0" applyNumberFormat="1" applyFont="1" applyFill="1" applyBorder="1" applyAlignment="1">
      <alignment horizontal="center" vertical="top"/>
    </xf>
    <xf numFmtId="164" fontId="3" fillId="6" borderId="18" xfId="0" applyNumberFormat="1" applyFont="1" applyFill="1" applyBorder="1" applyAlignment="1">
      <alignment horizontal="center" vertical="top"/>
    </xf>
    <xf numFmtId="164" fontId="3" fillId="6" borderId="47" xfId="0" applyNumberFormat="1" applyFont="1" applyFill="1" applyBorder="1" applyAlignment="1">
      <alignment horizontal="center" vertical="top"/>
    </xf>
    <xf numFmtId="0" fontId="3" fillId="7" borderId="46" xfId="0" applyNumberFormat="1" applyFont="1" applyFill="1" applyBorder="1" applyAlignment="1">
      <alignment horizontal="center" vertical="top"/>
    </xf>
    <xf numFmtId="0" fontId="3" fillId="7" borderId="18" xfId="0" applyNumberFormat="1" applyFont="1" applyFill="1" applyBorder="1" applyAlignment="1">
      <alignment horizontal="center" vertical="top"/>
    </xf>
    <xf numFmtId="0" fontId="3" fillId="7" borderId="47" xfId="0" applyNumberFormat="1" applyFont="1" applyFill="1" applyBorder="1" applyAlignment="1">
      <alignment horizontal="center" vertical="top"/>
    </xf>
    <xf numFmtId="164" fontId="3" fillId="7" borderId="46" xfId="0" applyNumberFormat="1" applyFont="1" applyFill="1" applyBorder="1" applyAlignment="1">
      <alignment horizontal="center" vertical="top"/>
    </xf>
    <xf numFmtId="164" fontId="3" fillId="7" borderId="18" xfId="0" applyNumberFormat="1" applyFont="1" applyFill="1" applyBorder="1" applyAlignment="1">
      <alignment horizontal="center" vertical="top"/>
    </xf>
    <xf numFmtId="164" fontId="3" fillId="7" borderId="47" xfId="0" applyNumberFormat="1" applyFont="1" applyFill="1" applyBorder="1" applyAlignment="1">
      <alignment horizontal="center" vertical="top"/>
    </xf>
    <xf numFmtId="0" fontId="3" fillId="6" borderId="85" xfId="0" applyNumberFormat="1" applyFont="1" applyFill="1" applyBorder="1" applyAlignment="1">
      <alignment horizontal="center" vertical="top"/>
    </xf>
    <xf numFmtId="0" fontId="3" fillId="6" borderId="86" xfId="0" applyNumberFormat="1" applyFont="1" applyFill="1" applyBorder="1" applyAlignment="1">
      <alignment horizontal="center" vertical="top"/>
    </xf>
    <xf numFmtId="0" fontId="3" fillId="6" borderId="87" xfId="0" applyNumberFormat="1" applyFont="1" applyFill="1" applyBorder="1" applyAlignment="1">
      <alignment horizontal="center" vertical="top"/>
    </xf>
    <xf numFmtId="0" fontId="3" fillId="6" borderId="88" xfId="0" applyNumberFormat="1" applyFont="1" applyFill="1" applyBorder="1" applyAlignment="1">
      <alignment horizontal="center" vertical="top"/>
    </xf>
    <xf numFmtId="0" fontId="3" fillId="6" borderId="89" xfId="0" applyNumberFormat="1" applyFont="1" applyFill="1" applyBorder="1" applyAlignment="1">
      <alignment horizontal="center" vertical="top"/>
    </xf>
    <xf numFmtId="0" fontId="3" fillId="6" borderId="90" xfId="0" applyNumberFormat="1" applyFont="1" applyFill="1" applyBorder="1" applyAlignment="1">
      <alignment horizontal="center" vertical="top"/>
    </xf>
    <xf numFmtId="164" fontId="3" fillId="6" borderId="88" xfId="0" applyNumberFormat="1" applyFont="1" applyFill="1" applyBorder="1" applyAlignment="1">
      <alignment horizontal="center" vertical="top"/>
    </xf>
    <xf numFmtId="164" fontId="3" fillId="6" borderId="89" xfId="0" applyNumberFormat="1" applyFont="1" applyFill="1" applyBorder="1" applyAlignment="1">
      <alignment horizontal="center" vertical="top"/>
    </xf>
    <xf numFmtId="164" fontId="3" fillId="6" borderId="91" xfId="0" applyNumberFormat="1" applyFont="1" applyFill="1" applyBorder="1" applyAlignment="1">
      <alignment horizontal="center" vertical="top"/>
    </xf>
    <xf numFmtId="0" fontId="3" fillId="4" borderId="17" xfId="0" applyNumberFormat="1" applyFont="1" applyFill="1" applyBorder="1" applyAlignment="1">
      <alignment vertical="top"/>
    </xf>
    <xf numFmtId="0" fontId="3" fillId="5" borderId="17" xfId="0" applyNumberFormat="1" applyFont="1" applyFill="1" applyBorder="1" applyAlignment="1">
      <alignment vertical="top"/>
    </xf>
    <xf numFmtId="0" fontId="3" fillId="6" borderId="22" xfId="0" applyNumberFormat="1" applyFont="1" applyFill="1" applyBorder="1" applyAlignment="1">
      <alignment horizontal="center" vertical="top"/>
    </xf>
    <xf numFmtId="164" fontId="3" fillId="6" borderId="22" xfId="0" applyNumberFormat="1" applyFont="1" applyFill="1" applyBorder="1" applyAlignment="1">
      <alignment horizontal="center" vertical="top"/>
    </xf>
    <xf numFmtId="0" fontId="3" fillId="7" borderId="22" xfId="0" applyNumberFormat="1" applyFont="1" applyFill="1" applyBorder="1" applyAlignment="1">
      <alignment horizontal="center" vertical="top"/>
    </xf>
    <xf numFmtId="164" fontId="3" fillId="7" borderId="22" xfId="0" applyNumberFormat="1" applyFont="1" applyFill="1" applyBorder="1" applyAlignment="1">
      <alignment horizontal="center" vertical="top"/>
    </xf>
    <xf numFmtId="0" fontId="3" fillId="7" borderId="29" xfId="0" applyNumberFormat="1" applyFont="1" applyFill="1" applyBorder="1" applyAlignment="1">
      <alignment horizontal="center" vertical="top"/>
    </xf>
    <xf numFmtId="164" fontId="3" fillId="7" borderId="29" xfId="0" applyNumberFormat="1" applyFont="1" applyFill="1" applyBorder="1" applyAlignment="1">
      <alignment horizontal="center" vertical="top"/>
    </xf>
    <xf numFmtId="0" fontId="3" fillId="6" borderId="29" xfId="0" applyNumberFormat="1" applyFont="1" applyFill="1" applyBorder="1" applyAlignment="1">
      <alignment horizontal="center" vertical="top"/>
    </xf>
    <xf numFmtId="164" fontId="3" fillId="6" borderId="29" xfId="0" applyNumberFormat="1" applyFont="1" applyFill="1" applyBorder="1" applyAlignment="1">
      <alignment horizontal="center" vertical="top"/>
    </xf>
    <xf numFmtId="0" fontId="3" fillId="3" borderId="71" xfId="0" applyNumberFormat="1" applyFont="1" applyFill="1" applyBorder="1" applyAlignment="1">
      <alignment horizontal="center" vertical="top"/>
    </xf>
    <xf numFmtId="0" fontId="3" fillId="10" borderId="20" xfId="0" applyNumberFormat="1" applyFont="1" applyFill="1" applyBorder="1" applyAlignment="1">
      <alignment vertical="top"/>
    </xf>
    <xf numFmtId="0" fontId="3" fillId="10" borderId="34" xfId="0" applyNumberFormat="1" applyFont="1" applyFill="1" applyBorder="1" applyAlignment="1">
      <alignment horizontal="center" vertical="top"/>
    </xf>
    <xf numFmtId="0" fontId="3" fillId="3" borderId="4" xfId="0" applyNumberFormat="1" applyFont="1" applyFill="1" applyBorder="1" applyAlignment="1">
      <alignment vertical="top"/>
    </xf>
    <xf numFmtId="0" fontId="3" fillId="3" borderId="92" xfId="0" applyNumberFormat="1" applyFont="1" applyFill="1" applyBorder="1" applyAlignment="1">
      <alignment horizontal="center" vertical="top"/>
    </xf>
    <xf numFmtId="0" fontId="2" fillId="2" borderId="95" xfId="0" applyNumberFormat="1" applyFont="1" applyFill="1" applyBorder="1" applyAlignment="1">
      <alignment horizontal="left" vertical="top" wrapText="1"/>
    </xf>
    <xf numFmtId="0" fontId="3" fillId="3" borderId="100" xfId="0" applyNumberFormat="1" applyFont="1" applyFill="1" applyBorder="1" applyAlignment="1">
      <alignment vertical="top"/>
    </xf>
    <xf numFmtId="0" fontId="3" fillId="4" borderId="46" xfId="0" applyNumberFormat="1" applyFont="1" applyFill="1" applyBorder="1" applyAlignment="1">
      <alignment horizontal="center" vertical="top" wrapText="1"/>
    </xf>
    <xf numFmtId="0" fontId="3" fillId="4" borderId="47" xfId="0" applyNumberFormat="1" applyFont="1" applyFill="1" applyBorder="1" applyAlignment="1">
      <alignment horizontal="center" vertical="top" wrapText="1"/>
    </xf>
    <xf numFmtId="0" fontId="3" fillId="5" borderId="20" xfId="0" applyNumberFormat="1" applyFont="1" applyFill="1" applyBorder="1" applyAlignment="1">
      <alignment horizontal="right" vertical="top"/>
    </xf>
    <xf numFmtId="0" fontId="3" fillId="6" borderId="21" xfId="0" applyNumberFormat="1" applyFont="1" applyFill="1" applyBorder="1" applyAlignment="1">
      <alignment horizontal="center" vertical="top"/>
    </xf>
    <xf numFmtId="0" fontId="3" fillId="6" borderId="23" xfId="0" applyNumberFormat="1" applyFont="1" applyFill="1" applyBorder="1" applyAlignment="1">
      <alignment horizontal="center" vertical="top"/>
    </xf>
    <xf numFmtId="164" fontId="3" fillId="6" borderId="21" xfId="0" applyNumberFormat="1" applyFont="1" applyFill="1" applyBorder="1" applyAlignment="1">
      <alignment horizontal="center" vertical="top"/>
    </xf>
    <xf numFmtId="164" fontId="3" fillId="6" borderId="23" xfId="0" applyNumberFormat="1" applyFont="1" applyFill="1" applyBorder="1" applyAlignment="1">
      <alignment horizontal="center" vertical="top"/>
    </xf>
    <xf numFmtId="0" fontId="3" fillId="7" borderId="21" xfId="0" applyNumberFormat="1" applyFont="1" applyFill="1" applyBorder="1" applyAlignment="1">
      <alignment horizontal="center" vertical="top"/>
    </xf>
    <xf numFmtId="0" fontId="3" fillId="7" borderId="23" xfId="0" applyNumberFormat="1" applyFont="1" applyFill="1" applyBorder="1" applyAlignment="1">
      <alignment horizontal="center" vertical="top"/>
    </xf>
    <xf numFmtId="164" fontId="3" fillId="7" borderId="21" xfId="0" applyNumberFormat="1" applyFont="1" applyFill="1" applyBorder="1" applyAlignment="1">
      <alignment horizontal="center" vertical="top"/>
    </xf>
    <xf numFmtId="164" fontId="3" fillId="7" borderId="23" xfId="0" applyNumberFormat="1" applyFont="1" applyFill="1" applyBorder="1" applyAlignment="1">
      <alignment horizontal="center" vertical="top"/>
    </xf>
    <xf numFmtId="0" fontId="1" fillId="3" borderId="22" xfId="0" applyNumberFormat="1" applyFont="1" applyFill="1" applyBorder="1" applyAlignment="1">
      <alignment vertical="top"/>
    </xf>
    <xf numFmtId="0" fontId="3" fillId="4" borderId="21" xfId="0" applyNumberFormat="1" applyFont="1" applyFill="1" applyBorder="1" applyAlignment="1">
      <alignment horizontal="center" vertical="top" wrapText="1"/>
    </xf>
    <xf numFmtId="0" fontId="3" fillId="4" borderId="28" xfId="0" applyNumberFormat="1" applyFont="1" applyFill="1" applyBorder="1" applyAlignment="1">
      <alignment horizontal="center" vertical="top" wrapText="1"/>
    </xf>
    <xf numFmtId="0" fontId="3" fillId="4" borderId="30" xfId="0" applyNumberFormat="1" applyFont="1" applyFill="1" applyBorder="1" applyAlignment="1">
      <alignment horizontal="center" vertical="top" wrapText="1"/>
    </xf>
    <xf numFmtId="0" fontId="1" fillId="3" borderId="23" xfId="0" applyNumberFormat="1" applyFont="1" applyFill="1" applyBorder="1" applyAlignment="1">
      <alignment vertical="top"/>
    </xf>
    <xf numFmtId="0" fontId="3" fillId="3" borderId="28" xfId="0" applyNumberFormat="1" applyFont="1" applyFill="1" applyBorder="1" applyAlignment="1">
      <alignment horizontal="center" vertical="top"/>
    </xf>
    <xf numFmtId="0" fontId="3" fillId="3" borderId="30" xfId="0" applyNumberFormat="1" applyFont="1" applyFill="1" applyBorder="1" applyAlignment="1">
      <alignment horizontal="center" vertical="top"/>
    </xf>
    <xf numFmtId="0" fontId="3" fillId="3" borderId="101" xfId="0" applyNumberFormat="1" applyFont="1" applyFill="1" applyBorder="1" applyAlignment="1">
      <alignment vertical="top"/>
    </xf>
    <xf numFmtId="0" fontId="3" fillId="3" borderId="102" xfId="0" applyNumberFormat="1" applyFont="1" applyFill="1" applyBorder="1" applyAlignment="1">
      <alignment horizontal="center" vertical="top"/>
    </xf>
    <xf numFmtId="164" fontId="3" fillId="3" borderId="102" xfId="0" applyNumberFormat="1" applyFont="1" applyFill="1" applyBorder="1" applyAlignment="1">
      <alignment horizontal="center" vertical="top"/>
    </xf>
    <xf numFmtId="164" fontId="3" fillId="3" borderId="103" xfId="0" applyNumberFormat="1" applyFont="1" applyFill="1" applyBorder="1" applyAlignment="1">
      <alignment horizontal="center" vertical="top"/>
    </xf>
    <xf numFmtId="0" fontId="3" fillId="6" borderId="35" xfId="0" applyNumberFormat="1" applyFont="1" applyFill="1" applyBorder="1" applyAlignment="1">
      <alignment horizontal="center" vertical="top"/>
    </xf>
    <xf numFmtId="0" fontId="3" fillId="6" borderId="37" xfId="0" applyNumberFormat="1" applyFont="1" applyFill="1" applyBorder="1" applyAlignment="1">
      <alignment horizontal="center" vertical="top"/>
    </xf>
    <xf numFmtId="164" fontId="3" fillId="6" borderId="35" xfId="0" applyNumberFormat="1" applyFont="1" applyFill="1" applyBorder="1" applyAlignment="1">
      <alignment horizontal="center" vertical="top"/>
    </xf>
    <xf numFmtId="164" fontId="3" fillId="6" borderId="37" xfId="0" applyNumberFormat="1" applyFont="1" applyFill="1" applyBorder="1" applyAlignment="1">
      <alignment horizontal="center" vertical="top"/>
    </xf>
    <xf numFmtId="0" fontId="3" fillId="7" borderId="35" xfId="0" applyNumberFormat="1" applyFont="1" applyFill="1" applyBorder="1" applyAlignment="1">
      <alignment horizontal="center" vertical="top"/>
    </xf>
    <xf numFmtId="0" fontId="3" fillId="7" borderId="37" xfId="0" applyNumberFormat="1" applyFont="1" applyFill="1" applyBorder="1" applyAlignment="1">
      <alignment horizontal="center" vertical="top"/>
    </xf>
    <xf numFmtId="164" fontId="3" fillId="7" borderId="35" xfId="0" applyNumberFormat="1" applyFont="1" applyFill="1" applyBorder="1" applyAlignment="1">
      <alignment horizontal="center" vertical="top"/>
    </xf>
    <xf numFmtId="164" fontId="3" fillId="7" borderId="37" xfId="0" applyNumberFormat="1" applyFont="1" applyFill="1" applyBorder="1" applyAlignment="1">
      <alignment horizontal="center" vertical="top"/>
    </xf>
    <xf numFmtId="0" fontId="3" fillId="6" borderId="107" xfId="0" applyNumberFormat="1" applyFont="1" applyFill="1" applyBorder="1" applyAlignment="1">
      <alignment horizontal="center" vertical="top"/>
    </xf>
    <xf numFmtId="0" fontId="3" fillId="6" borderId="103" xfId="0" applyNumberFormat="1" applyFont="1" applyFill="1" applyBorder="1" applyAlignment="1">
      <alignment horizontal="center" vertical="top"/>
    </xf>
    <xf numFmtId="164" fontId="3" fillId="6" borderId="107" xfId="0" applyNumberFormat="1" applyFont="1" applyFill="1" applyBorder="1" applyAlignment="1">
      <alignment horizontal="center" vertical="top"/>
    </xf>
    <xf numFmtId="164" fontId="3" fillId="6" borderId="103" xfId="0" applyNumberFormat="1" applyFont="1" applyFill="1" applyBorder="1" applyAlignment="1">
      <alignment horizontal="center" vertical="top"/>
    </xf>
    <xf numFmtId="0" fontId="3" fillId="7" borderId="107" xfId="0" applyNumberFormat="1" applyFont="1" applyFill="1" applyBorder="1" applyAlignment="1">
      <alignment horizontal="center" vertical="top"/>
    </xf>
    <xf numFmtId="0" fontId="3" fillId="7" borderId="103" xfId="0" applyNumberFormat="1" applyFont="1" applyFill="1" applyBorder="1" applyAlignment="1">
      <alignment horizontal="center" vertical="top"/>
    </xf>
    <xf numFmtId="164" fontId="3" fillId="7" borderId="107" xfId="0" applyNumberFormat="1" applyFont="1" applyFill="1" applyBorder="1" applyAlignment="1">
      <alignment horizontal="center" vertical="top"/>
    </xf>
    <xf numFmtId="164" fontId="3" fillId="7" borderId="103" xfId="0" applyNumberFormat="1" applyFont="1" applyFill="1" applyBorder="1" applyAlignment="1">
      <alignment horizontal="center" vertical="top"/>
    </xf>
    <xf numFmtId="0" fontId="3" fillId="3" borderId="104" xfId="0" applyNumberFormat="1" applyFont="1" applyFill="1" applyBorder="1" applyAlignment="1">
      <alignment horizontal="center" vertical="top"/>
    </xf>
    <xf numFmtId="164" fontId="3" fillId="3" borderId="104" xfId="0" applyNumberFormat="1" applyFont="1" applyFill="1" applyBorder="1" applyAlignment="1">
      <alignment horizontal="center" vertical="top"/>
    </xf>
    <xf numFmtId="0" fontId="3" fillId="3" borderId="108" xfId="0" applyNumberFormat="1" applyFont="1" applyFill="1" applyBorder="1" applyAlignment="1">
      <alignment horizontal="center" vertical="top"/>
    </xf>
    <xf numFmtId="164" fontId="3" fillId="3" borderId="108" xfId="0" applyNumberFormat="1" applyFont="1" applyFill="1" applyBorder="1" applyAlignment="1">
      <alignment horizontal="center" vertical="top"/>
    </xf>
    <xf numFmtId="164" fontId="3" fillId="3" borderId="106" xfId="0" applyNumberFormat="1" applyFont="1" applyFill="1" applyBorder="1" applyAlignment="1">
      <alignment horizontal="center" vertical="top"/>
    </xf>
    <xf numFmtId="0" fontId="3" fillId="3" borderId="35" xfId="0" applyNumberFormat="1" applyFont="1" applyFill="1" applyBorder="1" applyAlignment="1">
      <alignment horizontal="center" vertical="top"/>
    </xf>
    <xf numFmtId="0" fontId="3" fillId="3" borderId="36" xfId="0" applyNumberFormat="1" applyFont="1" applyFill="1" applyBorder="1" applyAlignment="1">
      <alignment horizontal="center" vertical="top"/>
    </xf>
    <xf numFmtId="164" fontId="3" fillId="3" borderId="36" xfId="0" applyNumberFormat="1" applyFont="1" applyFill="1" applyBorder="1" applyAlignment="1">
      <alignment horizontal="center" vertical="top"/>
    </xf>
    <xf numFmtId="164" fontId="3" fillId="3" borderId="37" xfId="0" applyNumberFormat="1" applyFont="1" applyFill="1" applyBorder="1" applyAlignment="1">
      <alignment horizontal="center" vertical="top"/>
    </xf>
    <xf numFmtId="0" fontId="3" fillId="3" borderId="51" xfId="0" applyNumberFormat="1" applyFont="1" applyFill="1" applyBorder="1" applyAlignment="1">
      <alignment vertical="top"/>
    </xf>
    <xf numFmtId="0" fontId="3" fillId="6" borderId="109" xfId="0" applyNumberFormat="1" applyFont="1" applyFill="1" applyBorder="1" applyAlignment="1">
      <alignment horizontal="center" vertical="top"/>
    </xf>
    <xf numFmtId="0" fontId="3" fillId="6" borderId="110" xfId="0" applyNumberFormat="1" applyFont="1" applyFill="1" applyBorder="1" applyAlignment="1">
      <alignment horizontal="center" vertical="top"/>
    </xf>
    <xf numFmtId="164" fontId="3" fillId="6" borderId="109" xfId="0" applyNumberFormat="1" applyFont="1" applyFill="1" applyBorder="1" applyAlignment="1">
      <alignment horizontal="center" vertical="top"/>
    </xf>
    <xf numFmtId="164" fontId="3" fillId="6" borderId="110" xfId="0" applyNumberFormat="1" applyFont="1" applyFill="1" applyBorder="1" applyAlignment="1">
      <alignment horizontal="center" vertical="top"/>
    </xf>
    <xf numFmtId="0" fontId="3" fillId="3" borderId="109" xfId="0" applyNumberFormat="1" applyFont="1" applyFill="1" applyBorder="1" applyAlignment="1">
      <alignment horizontal="center" vertical="top"/>
    </xf>
    <xf numFmtId="0" fontId="3" fillId="3" borderId="111" xfId="0" applyNumberFormat="1" applyFont="1" applyFill="1" applyBorder="1" applyAlignment="1">
      <alignment horizontal="center" vertical="top"/>
    </xf>
    <xf numFmtId="164" fontId="3" fillId="3" borderId="111" xfId="0" applyNumberFormat="1" applyFont="1" applyFill="1" applyBorder="1" applyAlignment="1">
      <alignment horizontal="center" vertical="top"/>
    </xf>
    <xf numFmtId="164" fontId="3" fillId="3" borderId="110" xfId="0" applyNumberFormat="1" applyFont="1" applyFill="1" applyBorder="1" applyAlignment="1">
      <alignment horizontal="center" vertical="top"/>
    </xf>
    <xf numFmtId="0" fontId="2" fillId="10" borderId="56" xfId="0" applyNumberFormat="1" applyFont="1" applyFill="1" applyBorder="1" applyAlignment="1">
      <alignment horizontal="left" vertical="top" wrapText="1"/>
    </xf>
    <xf numFmtId="0" fontId="3" fillId="10" borderId="56" xfId="0" applyNumberFormat="1" applyFont="1" applyFill="1" applyBorder="1" applyAlignment="1">
      <alignment vertical="top"/>
    </xf>
    <xf numFmtId="0" fontId="3" fillId="10" borderId="112" xfId="0" applyNumberFormat="1" applyFont="1" applyFill="1" applyBorder="1" applyAlignment="1">
      <alignment horizontal="center" vertical="top"/>
    </xf>
    <xf numFmtId="0" fontId="3" fillId="10" borderId="113" xfId="0" applyNumberFormat="1" applyFont="1" applyFill="1" applyBorder="1" applyAlignment="1">
      <alignment horizontal="center" vertical="top"/>
    </xf>
    <xf numFmtId="164" fontId="3" fillId="10" borderId="112" xfId="0" applyNumberFormat="1" applyFont="1" applyFill="1" applyBorder="1" applyAlignment="1">
      <alignment horizontal="center" vertical="top"/>
    </xf>
    <xf numFmtId="164" fontId="3" fillId="10" borderId="113" xfId="0" applyNumberFormat="1" applyFont="1" applyFill="1" applyBorder="1" applyAlignment="1">
      <alignment horizontal="center" vertical="top"/>
    </xf>
    <xf numFmtId="0" fontId="3" fillId="10" borderId="114" xfId="0" applyNumberFormat="1" applyFont="1" applyFill="1" applyBorder="1" applyAlignment="1">
      <alignment horizontal="center" vertical="top"/>
    </xf>
    <xf numFmtId="164" fontId="3" fillId="10" borderId="114" xfId="0" applyNumberFormat="1" applyFont="1" applyFill="1" applyBorder="1" applyAlignment="1">
      <alignment horizontal="center" vertical="top"/>
    </xf>
    <xf numFmtId="0" fontId="3" fillId="3" borderId="29" xfId="0" applyNumberFormat="1" applyFont="1" applyFill="1" applyBorder="1" applyAlignment="1">
      <alignment horizontal="center" vertical="top"/>
    </xf>
    <xf numFmtId="164" fontId="3" fillId="3" borderId="29" xfId="0" applyNumberFormat="1" applyFont="1" applyFill="1" applyBorder="1" applyAlignment="1">
      <alignment horizontal="center" vertical="top"/>
    </xf>
    <xf numFmtId="0" fontId="3" fillId="9" borderId="4" xfId="0" applyNumberFormat="1" applyFont="1" applyFill="1" applyBorder="1" applyAlignment="1">
      <alignment vertical="top"/>
    </xf>
    <xf numFmtId="0" fontId="3" fillId="10" borderId="117" xfId="0" applyNumberFormat="1" applyFont="1" applyFill="1" applyBorder="1" applyAlignment="1">
      <alignment vertical="top" wrapText="1"/>
    </xf>
    <xf numFmtId="0" fontId="3" fillId="10" borderId="15" xfId="0" applyNumberFormat="1" applyFont="1" applyFill="1" applyBorder="1" applyAlignment="1">
      <alignment vertical="top" wrapText="1"/>
    </xf>
    <xf numFmtId="0" fontId="3" fillId="6" borderId="4" xfId="0" applyNumberFormat="1" applyFont="1" applyFill="1" applyBorder="1" applyAlignment="1">
      <alignment vertical="top" wrapText="1"/>
    </xf>
    <xf numFmtId="0" fontId="3" fillId="10" borderId="118" xfId="0" applyNumberFormat="1" applyFont="1" applyFill="1" applyBorder="1" applyAlignment="1">
      <alignment vertical="top" wrapText="1"/>
    </xf>
    <xf numFmtId="14" fontId="3" fillId="10" borderId="4" xfId="0" applyNumberFormat="1" applyFont="1" applyFill="1" applyBorder="1" applyAlignment="1">
      <alignment vertical="top"/>
    </xf>
    <xf numFmtId="0" fontId="3" fillId="10" borderId="4" xfId="0" applyNumberFormat="1" applyFont="1" applyFill="1" applyBorder="1" applyAlignment="1">
      <alignment vertical="top"/>
    </xf>
    <xf numFmtId="166" fontId="3" fillId="10" borderId="4" xfId="0" applyNumberFormat="1" applyFont="1" applyFill="1" applyBorder="1" applyAlignment="1">
      <alignment vertical="top"/>
    </xf>
    <xf numFmtId="0" fontId="3" fillId="10" borderId="118" xfId="0" applyNumberFormat="1" applyFont="1" applyFill="1" applyBorder="1" applyAlignment="1">
      <alignment vertical="top"/>
    </xf>
    <xf numFmtId="0" fontId="3" fillId="10" borderId="116" xfId="0" applyNumberFormat="1" applyFont="1" applyFill="1" applyBorder="1" applyAlignment="1">
      <alignment vertical="top"/>
    </xf>
    <xf numFmtId="0" fontId="3" fillId="10" borderId="15" xfId="0" applyNumberFormat="1" applyFont="1" applyFill="1" applyBorder="1" applyAlignment="1">
      <alignment vertical="top"/>
    </xf>
    <xf numFmtId="0" fontId="3" fillId="3" borderId="1" xfId="0" applyNumberFormat="1" applyFont="1" applyFill="1" applyBorder="1" applyAlignment="1">
      <alignment vertical="top"/>
    </xf>
    <xf numFmtId="0" fontId="3" fillId="3" borderId="11" xfId="0" applyNumberFormat="1" applyFont="1" applyFill="1" applyBorder="1" applyAlignment="1">
      <alignment vertical="top"/>
    </xf>
    <xf numFmtId="0" fontId="3" fillId="3" borderId="8" xfId="0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vertical="top"/>
    </xf>
    <xf numFmtId="0" fontId="3" fillId="4" borderId="4" xfId="0" applyNumberFormat="1" applyFont="1" applyFill="1" applyBorder="1" applyAlignment="1">
      <alignment horizontal="center" vertical="top"/>
    </xf>
    <xf numFmtId="0" fontId="2" fillId="10" borderId="1" xfId="0" applyNumberFormat="1" applyFont="1" applyFill="1" applyBorder="1" applyAlignment="1">
      <alignment horizontal="center" vertical="top" wrapText="1"/>
    </xf>
    <xf numFmtId="0" fontId="3" fillId="3" borderId="17" xfId="0" applyNumberFormat="1" applyFont="1" applyFill="1" applyBorder="1" applyAlignment="1">
      <alignment vertical="top"/>
    </xf>
    <xf numFmtId="0" fontId="3" fillId="3" borderId="17" xfId="0" applyNumberFormat="1" applyFont="1" applyFill="1" applyBorder="1" applyAlignment="1">
      <alignment horizontal="right" vertical="top"/>
    </xf>
    <xf numFmtId="0" fontId="3" fillId="4" borderId="22" xfId="0" applyNumberFormat="1" applyFont="1" applyFill="1" applyBorder="1" applyAlignment="1">
      <alignment horizontal="center" vertical="top"/>
    </xf>
    <xf numFmtId="0" fontId="3" fillId="3" borderId="22" xfId="0" applyNumberFormat="1" applyFont="1" applyFill="1" applyBorder="1" applyAlignment="1">
      <alignment horizontal="center" vertical="top"/>
    </xf>
    <xf numFmtId="0" fontId="3" fillId="3" borderId="26" xfId="0" applyNumberFormat="1" applyFont="1" applyFill="1" applyBorder="1" applyAlignment="1">
      <alignment horizontal="center" vertical="top"/>
    </xf>
    <xf numFmtId="0" fontId="3" fillId="3" borderId="26" xfId="0" applyNumberFormat="1" applyFont="1" applyFill="1" applyBorder="1" applyAlignment="1">
      <alignment horizontal="right" vertical="top"/>
    </xf>
    <xf numFmtId="0" fontId="2" fillId="3" borderId="18" xfId="0" applyNumberFormat="1" applyFont="1" applyFill="1" applyBorder="1" applyAlignment="1">
      <alignment vertical="top"/>
    </xf>
    <xf numFmtId="0" fontId="3" fillId="3" borderId="21" xfId="0" applyNumberFormat="1" applyFont="1" applyFill="1" applyBorder="1" applyAlignment="1">
      <alignment horizontal="center" vertical="top"/>
    </xf>
    <xf numFmtId="0" fontId="3" fillId="3" borderId="23" xfId="0" applyNumberFormat="1" applyFont="1" applyFill="1" applyBorder="1" applyAlignment="1">
      <alignment horizontal="center" vertical="top"/>
    </xf>
    <xf numFmtId="0" fontId="3" fillId="3" borderId="4" xfId="0" applyNumberFormat="1" applyFont="1" applyFill="1" applyBorder="1" applyAlignment="1">
      <alignment horizontal="center" vertical="top"/>
    </xf>
    <xf numFmtId="0" fontId="3" fillId="4" borderId="21" xfId="0" applyNumberFormat="1" applyFont="1" applyFill="1" applyBorder="1" applyAlignment="1">
      <alignment horizontal="center" vertical="top"/>
    </xf>
    <xf numFmtId="0" fontId="3" fillId="4" borderId="34" xfId="0" applyNumberFormat="1" applyFont="1" applyFill="1" applyBorder="1" applyAlignment="1">
      <alignment horizontal="center" vertical="top"/>
    </xf>
    <xf numFmtId="0" fontId="3" fillId="3" borderId="64" xfId="0" applyNumberFormat="1" applyFont="1" applyFill="1" applyBorder="1" applyAlignment="1">
      <alignment vertical="top"/>
    </xf>
    <xf numFmtId="0" fontId="3" fillId="3" borderId="64" xfId="0" applyNumberFormat="1" applyFont="1" applyFill="1" applyBorder="1" applyAlignment="1">
      <alignment horizontal="right" vertical="top"/>
    </xf>
    <xf numFmtId="0" fontId="2" fillId="3" borderId="47" xfId="0" applyNumberFormat="1" applyFont="1" applyFill="1" applyBorder="1" applyAlignment="1">
      <alignment vertical="top"/>
    </xf>
    <xf numFmtId="0" fontId="3" fillId="3" borderId="20" xfId="0" applyNumberFormat="1" applyFont="1" applyFill="1" applyBorder="1" applyAlignment="1">
      <alignment vertical="top"/>
    </xf>
    <xf numFmtId="0" fontId="3" fillId="3" borderId="34" xfId="0" applyNumberFormat="1" applyFont="1" applyFill="1" applyBorder="1" applyAlignment="1">
      <alignment vertical="top"/>
    </xf>
    <xf numFmtId="0" fontId="3" fillId="3" borderId="20" xfId="0" applyNumberFormat="1" applyFont="1" applyFill="1" applyBorder="1" applyAlignment="1">
      <alignment horizontal="right" vertical="top"/>
    </xf>
    <xf numFmtId="0" fontId="3" fillId="3" borderId="34" xfId="0" applyNumberFormat="1" applyFont="1" applyFill="1" applyBorder="1" applyAlignment="1">
      <alignment horizontal="center" vertical="top"/>
    </xf>
    <xf numFmtId="0" fontId="3" fillId="3" borderId="20" xfId="0" applyNumberFormat="1" applyFont="1" applyFill="1" applyBorder="1" applyAlignment="1">
      <alignment horizontal="center" vertical="top"/>
    </xf>
    <xf numFmtId="0" fontId="3" fillId="3" borderId="17" xfId="0" applyNumberFormat="1" applyFont="1" applyFill="1" applyBorder="1" applyAlignment="1">
      <alignment horizontal="center" vertical="top"/>
    </xf>
    <xf numFmtId="0" fontId="3" fillId="3" borderId="9" xfId="0" applyNumberFormat="1" applyFont="1" applyFill="1" applyBorder="1" applyAlignment="1">
      <alignment vertical="top"/>
    </xf>
    <xf numFmtId="0" fontId="4" fillId="10" borderId="15" xfId="0" applyNumberFormat="1" applyFont="1" applyFill="1" applyBorder="1" applyAlignment="1">
      <alignment horizontal="center" vertical="top" wrapText="1"/>
    </xf>
    <xf numFmtId="0" fontId="2" fillId="14" borderId="4" xfId="0" applyNumberFormat="1" applyFont="1" applyFill="1" applyBorder="1" applyAlignment="1">
      <alignment horizontal="center" vertical="top"/>
    </xf>
    <xf numFmtId="0" fontId="1" fillId="15" borderId="0" xfId="0" applyNumberFormat="1" applyFont="1" applyFill="1" applyAlignment="1">
      <alignment vertical="top"/>
    </xf>
    <xf numFmtId="0" fontId="2" fillId="9" borderId="5" xfId="0" applyNumberFormat="1" applyFont="1" applyFill="1" applyBorder="1" applyAlignment="1">
      <alignment horizontal="center" vertical="top"/>
    </xf>
    <xf numFmtId="0" fontId="2" fillId="9" borderId="6" xfId="0" applyNumberFormat="1" applyFont="1" applyFill="1" applyBorder="1" applyAlignment="1">
      <alignment horizontal="center" vertical="top"/>
    </xf>
    <xf numFmtId="0" fontId="2" fillId="9" borderId="7" xfId="0" applyNumberFormat="1" applyFont="1" applyFill="1" applyBorder="1" applyAlignment="1">
      <alignment horizontal="center" vertical="top"/>
    </xf>
    <xf numFmtId="0" fontId="3" fillId="3" borderId="1" xfId="0" applyNumberFormat="1" applyFont="1" applyFill="1" applyBorder="1" applyAlignment="1">
      <alignment vertical="top"/>
    </xf>
    <xf numFmtId="0" fontId="3" fillId="3" borderId="1" xfId="0" applyNumberFormat="1" applyFont="1" applyFill="1" applyBorder="1" applyAlignment="1">
      <alignment horizontal="right" vertical="top"/>
    </xf>
    <xf numFmtId="0" fontId="3" fillId="3" borderId="11" xfId="0" applyNumberFormat="1" applyFont="1" applyFill="1" applyBorder="1" applyAlignment="1">
      <alignment vertical="top"/>
    </xf>
    <xf numFmtId="0" fontId="3" fillId="3" borderId="8" xfId="0" applyNumberFormat="1" applyFont="1" applyFill="1" applyBorder="1" applyAlignment="1">
      <alignment vertical="top"/>
    </xf>
    <xf numFmtId="0" fontId="2" fillId="3" borderId="12" xfId="0" applyNumberFormat="1" applyFont="1" applyFill="1" applyBorder="1" applyAlignment="1">
      <alignment vertical="top"/>
    </xf>
    <xf numFmtId="0" fontId="2" fillId="3" borderId="13" xfId="0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vertical="top"/>
    </xf>
    <xf numFmtId="0" fontId="3" fillId="4" borderId="4" xfId="0" applyNumberFormat="1" applyFont="1" applyFill="1" applyBorder="1" applyAlignment="1">
      <alignment horizontal="center" vertical="top"/>
    </xf>
    <xf numFmtId="0" fontId="3" fillId="4" borderId="5" xfId="0" applyNumberFormat="1" applyFont="1" applyFill="1" applyBorder="1" applyAlignment="1">
      <alignment horizontal="center" vertical="top"/>
    </xf>
    <xf numFmtId="0" fontId="3" fillId="4" borderId="6" xfId="0" applyNumberFormat="1" applyFont="1" applyFill="1" applyBorder="1" applyAlignment="1">
      <alignment horizontal="center" vertical="top"/>
    </xf>
    <xf numFmtId="0" fontId="3" fillId="4" borderId="7" xfId="0" applyNumberFormat="1" applyFont="1" applyFill="1" applyBorder="1" applyAlignment="1">
      <alignment horizontal="center" vertical="top"/>
    </xf>
    <xf numFmtId="0" fontId="2" fillId="10" borderId="1" xfId="0" applyNumberFormat="1" applyFont="1" applyFill="1" applyBorder="1" applyAlignment="1">
      <alignment horizontal="center" vertical="top" wrapText="1"/>
    </xf>
    <xf numFmtId="0" fontId="2" fillId="14" borderId="5" xfId="0" applyNumberFormat="1" applyFont="1" applyFill="1" applyBorder="1" applyAlignment="1">
      <alignment horizontal="center" vertical="top"/>
    </xf>
    <xf numFmtId="0" fontId="2" fillId="14" borderId="6" xfId="0" applyNumberFormat="1" applyFont="1" applyFill="1" applyBorder="1" applyAlignment="1">
      <alignment horizontal="center" vertical="top"/>
    </xf>
    <xf numFmtId="0" fontId="2" fillId="14" borderId="7" xfId="0" applyNumberFormat="1" applyFont="1" applyFill="1" applyBorder="1" applyAlignment="1">
      <alignment horizontal="center" vertical="top"/>
    </xf>
    <xf numFmtId="0" fontId="3" fillId="9" borderId="5" xfId="0" applyNumberFormat="1" applyFont="1" applyFill="1" applyBorder="1" applyAlignment="1">
      <alignment horizontal="center" vertical="top"/>
    </xf>
    <xf numFmtId="0" fontId="3" fillId="9" borderId="6" xfId="0" applyNumberFormat="1" applyFont="1" applyFill="1" applyBorder="1" applyAlignment="1">
      <alignment horizontal="center" vertical="top"/>
    </xf>
    <xf numFmtId="0" fontId="3" fillId="9" borderId="7" xfId="0" applyNumberFormat="1" applyFont="1" applyFill="1" applyBorder="1" applyAlignment="1">
      <alignment horizontal="center" vertical="top"/>
    </xf>
    <xf numFmtId="0" fontId="3" fillId="3" borderId="17" xfId="0" applyNumberFormat="1" applyFont="1" applyFill="1" applyBorder="1" applyAlignment="1">
      <alignment vertical="top"/>
    </xf>
    <xf numFmtId="0" fontId="3" fillId="3" borderId="29" xfId="0" applyNumberFormat="1" applyFont="1" applyFill="1" applyBorder="1" applyAlignment="1">
      <alignment vertical="top"/>
    </xf>
    <xf numFmtId="0" fontId="3" fillId="3" borderId="17" xfId="0" applyNumberFormat="1" applyFont="1" applyFill="1" applyBorder="1" applyAlignment="1">
      <alignment horizontal="right" vertical="top"/>
    </xf>
    <xf numFmtId="0" fontId="3" fillId="4" borderId="22" xfId="0" applyNumberFormat="1" applyFont="1" applyFill="1" applyBorder="1" applyAlignment="1">
      <alignment horizontal="center" vertical="top"/>
    </xf>
    <xf numFmtId="0" fontId="2" fillId="10" borderId="21" xfId="0" applyNumberFormat="1" applyFont="1" applyFill="1" applyBorder="1" applyAlignment="1">
      <alignment horizontal="center" vertical="top"/>
    </xf>
    <xf numFmtId="0" fontId="2" fillId="10" borderId="22" xfId="0" applyNumberFormat="1" applyFont="1" applyFill="1" applyBorder="1" applyAlignment="1">
      <alignment horizontal="center" vertical="top"/>
    </xf>
    <xf numFmtId="0" fontId="2" fillId="10" borderId="23" xfId="0" applyNumberFormat="1" applyFont="1" applyFill="1" applyBorder="1" applyAlignment="1">
      <alignment horizontal="center" vertical="top"/>
    </xf>
    <xf numFmtId="0" fontId="2" fillId="9" borderId="21" xfId="0" applyNumberFormat="1" applyFont="1" applyFill="1" applyBorder="1" applyAlignment="1">
      <alignment horizontal="center" vertical="top"/>
    </xf>
    <xf numFmtId="0" fontId="2" fillId="9" borderId="22" xfId="0" applyNumberFormat="1" applyFont="1" applyFill="1" applyBorder="1" applyAlignment="1">
      <alignment horizontal="center" vertical="top"/>
    </xf>
    <xf numFmtId="0" fontId="2" fillId="9" borderId="23" xfId="0" applyNumberFormat="1" applyFont="1" applyFill="1" applyBorder="1" applyAlignment="1">
      <alignment horizontal="center" vertical="top"/>
    </xf>
    <xf numFmtId="0" fontId="3" fillId="4" borderId="28" xfId="0" applyNumberFormat="1" applyFont="1" applyFill="1" applyBorder="1" applyAlignment="1">
      <alignment horizontal="center" vertical="top"/>
    </xf>
    <xf numFmtId="0" fontId="3" fillId="4" borderId="29" xfId="0" applyNumberFormat="1" applyFont="1" applyFill="1" applyBorder="1" applyAlignment="1">
      <alignment horizontal="center" vertical="top"/>
    </xf>
    <xf numFmtId="0" fontId="3" fillId="4" borderId="30" xfId="0" applyNumberFormat="1" applyFont="1" applyFill="1" applyBorder="1" applyAlignment="1">
      <alignment horizontal="center" vertical="top"/>
    </xf>
    <xf numFmtId="0" fontId="3" fillId="3" borderId="22" xfId="0" applyNumberFormat="1" applyFont="1" applyFill="1" applyBorder="1" applyAlignment="1">
      <alignment horizontal="center" vertical="top"/>
    </xf>
    <xf numFmtId="0" fontId="3" fillId="3" borderId="25" xfId="0" applyNumberFormat="1" applyFont="1" applyFill="1" applyBorder="1" applyAlignment="1">
      <alignment horizontal="center" vertical="top"/>
    </xf>
    <xf numFmtId="0" fontId="3" fillId="3" borderId="26" xfId="0" applyNumberFormat="1" applyFont="1" applyFill="1" applyBorder="1" applyAlignment="1">
      <alignment horizontal="center" vertical="top"/>
    </xf>
    <xf numFmtId="0" fontId="3" fillId="3" borderId="27" xfId="0" applyNumberFormat="1" applyFont="1" applyFill="1" applyBorder="1" applyAlignment="1">
      <alignment horizontal="center" vertical="top"/>
    </xf>
    <xf numFmtId="0" fontId="3" fillId="4" borderId="72" xfId="0" applyNumberFormat="1" applyFont="1" applyFill="1" applyBorder="1" applyAlignment="1">
      <alignment horizontal="center" vertical="top"/>
    </xf>
    <xf numFmtId="0" fontId="3" fillId="4" borderId="73" xfId="0" applyNumberFormat="1" applyFont="1" applyFill="1" applyBorder="1" applyAlignment="1">
      <alignment horizontal="center" vertical="top"/>
    </xf>
    <xf numFmtId="0" fontId="3" fillId="4" borderId="74" xfId="0" applyNumberFormat="1" applyFont="1" applyFill="1" applyBorder="1" applyAlignment="1">
      <alignment horizontal="center" vertical="top"/>
    </xf>
    <xf numFmtId="0" fontId="3" fillId="4" borderId="75" xfId="0" applyNumberFormat="1" applyFont="1" applyFill="1" applyBorder="1" applyAlignment="1">
      <alignment horizontal="center" vertical="top"/>
    </xf>
    <xf numFmtId="0" fontId="3" fillId="4" borderId="76" xfId="0" applyNumberFormat="1" applyFont="1" applyFill="1" applyBorder="1" applyAlignment="1">
      <alignment horizontal="center" vertical="top"/>
    </xf>
    <xf numFmtId="0" fontId="3" fillId="4" borderId="77" xfId="0" applyNumberFormat="1" applyFont="1" applyFill="1" applyBorder="1" applyAlignment="1">
      <alignment horizontal="center" vertical="top"/>
    </xf>
    <xf numFmtId="0" fontId="3" fillId="3" borderId="33" xfId="0" applyNumberFormat="1" applyFont="1" applyFill="1" applyBorder="1" applyAlignment="1">
      <alignment horizontal="center" vertical="top"/>
    </xf>
    <xf numFmtId="0" fontId="3" fillId="3" borderId="26" xfId="0" applyNumberFormat="1" applyFont="1" applyFill="1" applyBorder="1" applyAlignment="1">
      <alignment horizontal="right" vertical="top"/>
    </xf>
    <xf numFmtId="0" fontId="2" fillId="3" borderId="17" xfId="0" applyNumberFormat="1" applyFont="1" applyFill="1" applyBorder="1" applyAlignment="1">
      <alignment vertical="top"/>
    </xf>
    <xf numFmtId="0" fontId="2" fillId="3" borderId="18" xfId="0" applyNumberFormat="1" applyFont="1" applyFill="1" applyBorder="1" applyAlignment="1">
      <alignment vertical="top"/>
    </xf>
    <xf numFmtId="0" fontId="3" fillId="3" borderId="21" xfId="0" applyNumberFormat="1" applyFont="1" applyFill="1" applyBorder="1" applyAlignment="1">
      <alignment horizontal="center" vertical="top"/>
    </xf>
    <xf numFmtId="0" fontId="3" fillId="3" borderId="23" xfId="0" applyNumberFormat="1" applyFont="1" applyFill="1" applyBorder="1" applyAlignment="1">
      <alignment horizontal="center" vertical="top"/>
    </xf>
    <xf numFmtId="0" fontId="3" fillId="3" borderId="4" xfId="0" applyNumberFormat="1" applyFont="1" applyFill="1" applyBorder="1" applyAlignment="1">
      <alignment horizontal="center" vertical="top"/>
    </xf>
    <xf numFmtId="0" fontId="3" fillId="3" borderId="24" xfId="0" applyNumberFormat="1" applyFont="1" applyFill="1" applyBorder="1" applyAlignment="1">
      <alignment horizontal="center" vertical="top"/>
    </xf>
    <xf numFmtId="0" fontId="3" fillId="4" borderId="0" xfId="0" applyNumberFormat="1" applyFont="1" applyFill="1" applyBorder="1" applyAlignment="1">
      <alignment horizontal="center" vertical="top"/>
    </xf>
    <xf numFmtId="0" fontId="2" fillId="9" borderId="66" xfId="0" applyNumberFormat="1" applyFont="1" applyFill="1" applyBorder="1" applyAlignment="1">
      <alignment horizontal="center" vertical="top"/>
    </xf>
    <xf numFmtId="0" fontId="2" fillId="9" borderId="67" xfId="0" applyNumberFormat="1" applyFont="1" applyFill="1" applyBorder="1" applyAlignment="1">
      <alignment horizontal="center" vertical="top"/>
    </xf>
    <xf numFmtId="0" fontId="2" fillId="9" borderId="68" xfId="0" applyNumberFormat="1" applyFont="1" applyFill="1" applyBorder="1" applyAlignment="1">
      <alignment horizontal="center" vertical="top"/>
    </xf>
    <xf numFmtId="0" fontId="3" fillId="4" borderId="21" xfId="0" applyNumberFormat="1" applyFont="1" applyFill="1" applyBorder="1" applyAlignment="1">
      <alignment horizontal="center" vertical="top"/>
    </xf>
    <xf numFmtId="0" fontId="3" fillId="4" borderId="23" xfId="0" applyNumberFormat="1" applyFont="1" applyFill="1" applyBorder="1" applyAlignment="1">
      <alignment horizontal="center" vertical="top"/>
    </xf>
    <xf numFmtId="0" fontId="3" fillId="4" borderId="34" xfId="0" applyNumberFormat="1" applyFont="1" applyFill="1" applyBorder="1" applyAlignment="1">
      <alignment horizontal="center" vertical="top"/>
    </xf>
    <xf numFmtId="0" fontId="3" fillId="4" borderId="17" xfId="0" applyNumberFormat="1" applyFont="1" applyFill="1" applyBorder="1" applyAlignment="1">
      <alignment horizontal="center" vertical="top"/>
    </xf>
    <xf numFmtId="0" fontId="3" fillId="4" borderId="33" xfId="0" applyNumberFormat="1" applyFont="1" applyFill="1" applyBorder="1" applyAlignment="1">
      <alignment horizontal="center" vertical="top"/>
    </xf>
    <xf numFmtId="0" fontId="3" fillId="4" borderId="31" xfId="0" applyNumberFormat="1" applyFont="1" applyFill="1" applyBorder="1" applyAlignment="1">
      <alignment horizontal="center" vertical="top"/>
    </xf>
    <xf numFmtId="0" fontId="3" fillId="4" borderId="32" xfId="0" applyNumberFormat="1" applyFont="1" applyFill="1" applyBorder="1" applyAlignment="1">
      <alignment horizontal="center" vertical="top"/>
    </xf>
    <xf numFmtId="0" fontId="3" fillId="4" borderId="24" xfId="0" applyNumberFormat="1" applyFont="1" applyFill="1" applyBorder="1" applyAlignment="1">
      <alignment horizontal="center" vertical="top"/>
    </xf>
    <xf numFmtId="0" fontId="3" fillId="13" borderId="4" xfId="0" applyNumberFormat="1" applyFont="1" applyFill="1" applyBorder="1" applyAlignment="1">
      <alignment horizontal="center" vertical="top"/>
    </xf>
    <xf numFmtId="0" fontId="3" fillId="3" borderId="93" xfId="0" applyNumberFormat="1" applyFont="1" applyFill="1" applyBorder="1" applyAlignment="1">
      <alignment vertical="top"/>
    </xf>
    <xf numFmtId="0" fontId="3" fillId="3" borderId="94" xfId="0" applyNumberFormat="1" applyFont="1" applyFill="1" applyBorder="1" applyAlignment="1">
      <alignment vertical="top"/>
    </xf>
    <xf numFmtId="0" fontId="3" fillId="3" borderId="96" xfId="0" applyNumberFormat="1" applyFont="1" applyFill="1" applyBorder="1" applyAlignment="1">
      <alignment vertical="top"/>
    </xf>
    <xf numFmtId="0" fontId="3" fillId="3" borderId="97" xfId="0" applyNumberFormat="1" applyFont="1" applyFill="1" applyBorder="1" applyAlignment="1">
      <alignment vertical="top"/>
    </xf>
    <xf numFmtId="0" fontId="3" fillId="3" borderId="98" xfId="0" applyNumberFormat="1" applyFont="1" applyFill="1" applyBorder="1" applyAlignment="1">
      <alignment vertical="top"/>
    </xf>
    <xf numFmtId="0" fontId="3" fillId="3" borderId="99" xfId="0" applyNumberFormat="1" applyFont="1" applyFill="1" applyBorder="1" applyAlignment="1">
      <alignment horizontal="right" vertical="top"/>
    </xf>
    <xf numFmtId="0" fontId="3" fillId="4" borderId="106" xfId="0" applyNumberFormat="1" applyFont="1" applyFill="1" applyBorder="1" applyAlignment="1">
      <alignment horizontal="center" vertical="top"/>
    </xf>
    <xf numFmtId="0" fontId="3" fillId="9" borderId="24" xfId="0" applyNumberFormat="1" applyFont="1" applyFill="1" applyBorder="1" applyAlignment="1">
      <alignment horizontal="center" vertical="top"/>
    </xf>
    <xf numFmtId="0" fontId="3" fillId="9" borderId="104" xfId="0" applyNumberFormat="1" applyFont="1" applyFill="1" applyBorder="1" applyAlignment="1">
      <alignment horizontal="center" vertical="top"/>
    </xf>
    <xf numFmtId="0" fontId="3" fillId="9" borderId="105" xfId="0" applyNumberFormat="1" applyFont="1" applyFill="1" applyBorder="1" applyAlignment="1">
      <alignment horizontal="center" vertical="top"/>
    </xf>
    <xf numFmtId="0" fontId="3" fillId="4" borderId="104" xfId="0" applyNumberFormat="1" applyFont="1" applyFill="1" applyBorder="1" applyAlignment="1">
      <alignment horizontal="center" vertical="top"/>
    </xf>
    <xf numFmtId="0" fontId="3" fillId="4" borderId="105" xfId="0" applyNumberFormat="1" applyFont="1" applyFill="1" applyBorder="1" applyAlignment="1">
      <alignment horizontal="center" vertical="top"/>
    </xf>
    <xf numFmtId="0" fontId="3" fillId="3" borderId="64" xfId="0" applyNumberFormat="1" applyFont="1" applyFill="1" applyBorder="1" applyAlignment="1">
      <alignment vertical="top"/>
    </xf>
    <xf numFmtId="0" fontId="3" fillId="3" borderId="64" xfId="0" applyNumberFormat="1" applyFont="1" applyFill="1" applyBorder="1" applyAlignment="1">
      <alignment horizontal="right" vertical="top"/>
    </xf>
    <xf numFmtId="0" fontId="2" fillId="3" borderId="20" xfId="0" applyNumberFormat="1" applyFont="1" applyFill="1" applyBorder="1" applyAlignment="1">
      <alignment vertical="top"/>
    </xf>
    <xf numFmtId="0" fontId="2" fillId="3" borderId="46" xfId="0" applyNumberFormat="1" applyFont="1" applyFill="1" applyBorder="1" applyAlignment="1">
      <alignment vertical="top"/>
    </xf>
    <xf numFmtId="0" fontId="2" fillId="3" borderId="47" xfId="0" applyNumberFormat="1" applyFont="1" applyFill="1" applyBorder="1" applyAlignment="1">
      <alignment vertical="top"/>
    </xf>
    <xf numFmtId="0" fontId="3" fillId="3" borderId="20" xfId="0" applyNumberFormat="1" applyFont="1" applyFill="1" applyBorder="1" applyAlignment="1">
      <alignment vertical="top"/>
    </xf>
    <xf numFmtId="0" fontId="3" fillId="3" borderId="28" xfId="0" applyNumberFormat="1" applyFont="1" applyFill="1" applyBorder="1" applyAlignment="1">
      <alignment vertical="top"/>
    </xf>
    <xf numFmtId="0" fontId="3" fillId="3" borderId="30" xfId="0" applyNumberFormat="1" applyFont="1" applyFill="1" applyBorder="1" applyAlignment="1">
      <alignment vertical="top"/>
    </xf>
    <xf numFmtId="0" fontId="3" fillId="3" borderId="34" xfId="0" applyNumberFormat="1" applyFont="1" applyFill="1" applyBorder="1" applyAlignment="1">
      <alignment vertical="top"/>
    </xf>
    <xf numFmtId="0" fontId="3" fillId="3" borderId="34" xfId="0" applyNumberFormat="1" applyFont="1" applyFill="1" applyBorder="1" applyAlignment="1">
      <alignment horizontal="right" vertical="top"/>
    </xf>
    <xf numFmtId="0" fontId="3" fillId="3" borderId="20" xfId="0" applyNumberFormat="1" applyFont="1" applyFill="1" applyBorder="1" applyAlignment="1">
      <alignment horizontal="right" vertical="top"/>
    </xf>
    <xf numFmtId="0" fontId="3" fillId="9" borderId="21" xfId="0" applyNumberFormat="1" applyFont="1" applyFill="1" applyBorder="1" applyAlignment="1">
      <alignment horizontal="center" vertical="top"/>
    </xf>
    <xf numFmtId="0" fontId="3" fillId="9" borderId="23" xfId="0" applyNumberFormat="1" applyFont="1" applyFill="1" applyBorder="1" applyAlignment="1">
      <alignment horizontal="center" vertical="top"/>
    </xf>
    <xf numFmtId="0" fontId="3" fillId="3" borderId="34" xfId="0" applyNumberFormat="1" applyFont="1" applyFill="1" applyBorder="1" applyAlignment="1">
      <alignment horizontal="center" vertical="top"/>
    </xf>
    <xf numFmtId="0" fontId="3" fillId="3" borderId="20" xfId="0" applyNumberFormat="1" applyFont="1" applyFill="1" applyBorder="1" applyAlignment="1">
      <alignment horizontal="center" vertical="top"/>
    </xf>
    <xf numFmtId="0" fontId="3" fillId="9" borderId="22" xfId="0" applyNumberFormat="1" applyFont="1" applyFill="1" applyBorder="1" applyAlignment="1">
      <alignment horizontal="center" vertical="top"/>
    </xf>
    <xf numFmtId="0" fontId="3" fillId="3" borderId="17" xfId="0" applyNumberFormat="1" applyFont="1" applyFill="1" applyBorder="1" applyAlignment="1">
      <alignment horizontal="center" vertical="top"/>
    </xf>
    <xf numFmtId="0" fontId="3" fillId="3" borderId="9" xfId="0" applyNumberFormat="1" applyFont="1" applyFill="1" applyBorder="1" applyAlignment="1">
      <alignment vertical="top"/>
    </xf>
    <xf numFmtId="0" fontId="3" fillId="3" borderId="115" xfId="0" applyNumberFormat="1" applyFont="1" applyFill="1" applyBorder="1" applyAlignment="1">
      <alignment vertical="top"/>
    </xf>
    <xf numFmtId="0" fontId="3" fillId="3" borderId="116" xfId="0" applyNumberFormat="1" applyFont="1" applyFill="1" applyBorder="1" applyAlignment="1">
      <alignment vertical="top"/>
    </xf>
    <xf numFmtId="0" fontId="3" fillId="3" borderId="116" xfId="0" applyNumberFormat="1" applyFont="1" applyFill="1" applyBorder="1" applyAlignment="1">
      <alignment horizontal="right" vertical="top"/>
    </xf>
    <xf numFmtId="0" fontId="4" fillId="10" borderId="1" xfId="0" applyNumberFormat="1" applyFont="1" applyFill="1" applyBorder="1" applyAlignment="1">
      <alignment horizontal="center" vertical="top" wrapText="1"/>
    </xf>
    <xf numFmtId="0" fontId="4" fillId="10" borderId="14" xfId="0" applyNumberFormat="1" applyFont="1" applyFill="1" applyBorder="1" applyAlignment="1">
      <alignment horizontal="center" vertical="top" wrapText="1"/>
    </xf>
    <xf numFmtId="0" fontId="4" fillId="10" borderId="15" xfId="0" applyNumberFormat="1" applyFont="1" applyFill="1" applyBorder="1" applyAlignment="1">
      <alignment horizontal="center" vertical="top" wrapText="1"/>
    </xf>
    <xf numFmtId="0" fontId="5" fillId="3" borderId="15" xfId="0" applyNumberFormat="1" applyFont="1" applyFill="1" applyBorder="1" applyAlignment="1">
      <alignment vertical="top" wrapText="1"/>
    </xf>
    <xf numFmtId="0" fontId="5" fillId="3" borderId="16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EDF4FE"/>
      <rgbColor rgb="00D9F2FE"/>
      <rgbColor rgb="00CADBFE"/>
      <rgbColor rgb="00DCF1FE"/>
      <rgbColor rgb="00D7EFFE"/>
      <rgbColor rgb="000091CE"/>
      <rgbColor rgb="00FFFFFF"/>
      <rgbColor rgb="00C0C0C0"/>
      <rgbColor rgb="00D9EFFE"/>
      <rgbColor rgb="00C0EDFE"/>
      <rgbColor rgb="00C0C0C0"/>
      <rgbColor rgb="00000000"/>
      <rgbColor rgb="009A9A9A"/>
      <rgbColor rgb="00808080"/>
      <rgbColor rgb="0000BAFB"/>
      <rgbColor rgb="0000000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showGridLines="0" tabSelected="1" workbookViewId="0"/>
  </sheetViews>
  <sheetFormatPr defaultRowHeight="20.149999999999999" customHeight="1"/>
  <cols>
    <col min="1" max="1" width="10.25" style="1" customWidth="1"/>
    <col min="2" max="2" width="13" style="1" customWidth="1"/>
    <col min="3" max="3" width="6.25" style="1" customWidth="1"/>
    <col min="4" max="4" width="7" style="1" customWidth="1"/>
    <col min="5" max="5" width="8.33203125" style="1" customWidth="1"/>
    <col min="6" max="6" width="6.58203125" style="1" customWidth="1"/>
    <col min="7" max="7" width="7" style="1" customWidth="1"/>
    <col min="8" max="8" width="9" style="1" customWidth="1"/>
    <col min="9" max="10" width="7.25" style="1" customWidth="1"/>
    <col min="11" max="11" width="8.25" style="1" customWidth="1"/>
    <col min="12" max="12" width="6.83203125" style="1" customWidth="1"/>
    <col min="13" max="13" width="6.5" style="1" customWidth="1"/>
    <col min="14" max="14" width="8" style="1" customWidth="1"/>
    <col min="15" max="256" width="10.25" style="1" customWidth="1"/>
  </cols>
  <sheetData>
    <row r="1" spans="1:15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65" customHeight="1">
      <c r="A2" s="3"/>
      <c r="B2" s="319" t="s">
        <v>0</v>
      </c>
      <c r="C2" s="319"/>
      <c r="D2" s="319"/>
      <c r="E2" s="319"/>
      <c r="F2" s="319"/>
      <c r="G2" s="319"/>
      <c r="H2" s="319"/>
      <c r="I2" s="282"/>
      <c r="J2" s="282"/>
      <c r="K2" s="282"/>
      <c r="L2" s="4"/>
      <c r="M2" s="4"/>
      <c r="N2" s="4"/>
      <c r="O2" s="279"/>
    </row>
    <row r="3" spans="1:15" ht="15" customHeight="1">
      <c r="A3" s="5"/>
      <c r="B3" s="6"/>
      <c r="C3" s="321" t="s">
        <v>1</v>
      </c>
      <c r="D3" s="322"/>
      <c r="E3" s="323"/>
      <c r="F3" s="321" t="s">
        <v>2</v>
      </c>
      <c r="G3" s="322"/>
      <c r="H3" s="323"/>
      <c r="I3" s="320" t="s">
        <v>3</v>
      </c>
      <c r="J3" s="320"/>
      <c r="K3" s="320"/>
      <c r="L3" s="321" t="s">
        <v>4</v>
      </c>
      <c r="M3" s="322"/>
      <c r="N3" s="323"/>
      <c r="O3" s="281"/>
    </row>
    <row r="4" spans="1:15" ht="25">
      <c r="A4" s="5"/>
      <c r="B4" s="7" t="s">
        <v>5</v>
      </c>
      <c r="C4" s="283">
        <v>2019</v>
      </c>
      <c r="D4" s="283">
        <v>2020</v>
      </c>
      <c r="E4" s="283" t="s">
        <v>6</v>
      </c>
      <c r="F4" s="283">
        <v>2019</v>
      </c>
      <c r="G4" s="283">
        <v>2020</v>
      </c>
      <c r="H4" s="283" t="s">
        <v>6</v>
      </c>
      <c r="I4" s="283">
        <v>2019</v>
      </c>
      <c r="J4" s="283">
        <v>2020</v>
      </c>
      <c r="K4" s="283" t="s">
        <v>6</v>
      </c>
      <c r="L4" s="283">
        <v>2019</v>
      </c>
      <c r="M4" s="283">
        <v>2020</v>
      </c>
      <c r="N4" s="283" t="s">
        <v>6</v>
      </c>
      <c r="O4" s="281"/>
    </row>
    <row r="5" spans="1:15" ht="15" customHeight="1">
      <c r="A5" s="5"/>
      <c r="B5" s="8" t="s">
        <v>7</v>
      </c>
      <c r="C5" s="9">
        <v>30260</v>
      </c>
      <c r="D5" s="9">
        <v>23506</v>
      </c>
      <c r="E5" s="10">
        <f>(D5-C5)/C5</f>
        <v>-0.22319894249834765</v>
      </c>
      <c r="F5" s="11">
        <v>28693</v>
      </c>
      <c r="G5" s="11">
        <v>16337</v>
      </c>
      <c r="H5" s="12">
        <f>(G5-F5)/F5</f>
        <v>-0.43062767922489809</v>
      </c>
      <c r="I5" s="9">
        <v>28159</v>
      </c>
      <c r="J5" s="9">
        <v>18951</v>
      </c>
      <c r="K5" s="10">
        <f>(J5-I5)/I5</f>
        <v>-0.32700024858837318</v>
      </c>
      <c r="L5" s="13">
        <v>24742</v>
      </c>
      <c r="M5" s="13">
        <v>22746</v>
      </c>
      <c r="N5" s="14">
        <f>(M5-L5)/L5</f>
        <v>-8.0672540619190047E-2</v>
      </c>
      <c r="O5" s="281"/>
    </row>
    <row r="6" spans="1:15" ht="14.65" customHeight="1">
      <c r="A6" s="3"/>
      <c r="B6" s="15"/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  <c r="O6" s="279"/>
    </row>
    <row r="7" spans="1:15" ht="14.65" customHeight="1">
      <c r="A7" s="5"/>
      <c r="B7" s="18"/>
      <c r="C7" s="310" t="s">
        <v>8</v>
      </c>
      <c r="D7" s="311"/>
      <c r="E7" s="312"/>
      <c r="F7" s="19"/>
      <c r="G7" s="20"/>
      <c r="H7" s="20"/>
      <c r="I7" s="20"/>
      <c r="J7" s="20"/>
      <c r="K7" s="20"/>
      <c r="L7" s="20"/>
      <c r="M7" s="20"/>
      <c r="N7" s="20"/>
      <c r="O7" s="279"/>
    </row>
    <row r="8" spans="1:15" ht="28.75" customHeight="1">
      <c r="A8" s="5"/>
      <c r="B8" s="7" t="s">
        <v>5</v>
      </c>
      <c r="C8" s="283">
        <v>2019</v>
      </c>
      <c r="D8" s="283">
        <v>2020</v>
      </c>
      <c r="E8" s="283" t="s">
        <v>6</v>
      </c>
      <c r="F8" s="19"/>
      <c r="G8" s="20"/>
      <c r="H8" s="20"/>
      <c r="I8" s="20"/>
      <c r="J8" s="20"/>
      <c r="K8" s="20"/>
      <c r="L8" s="20"/>
      <c r="M8" s="20"/>
      <c r="N8" s="20"/>
      <c r="O8" s="279"/>
    </row>
    <row r="9" spans="1:15" ht="14.65" customHeight="1">
      <c r="A9" s="5"/>
      <c r="B9" s="8" t="s">
        <v>7</v>
      </c>
      <c r="C9" s="11">
        <f t="shared" ref="C9:D9" si="0">C5+F5+I5+L5</f>
        <v>111854</v>
      </c>
      <c r="D9" s="11">
        <f t="shared" si="0"/>
        <v>81540</v>
      </c>
      <c r="E9" s="14">
        <f>(D9-C9)/C9</f>
        <v>-0.27101400039336992</v>
      </c>
      <c r="F9" s="19"/>
      <c r="G9" s="20"/>
      <c r="H9" s="20"/>
      <c r="I9" s="20"/>
      <c r="J9" s="20"/>
      <c r="K9" s="20"/>
      <c r="L9" s="20"/>
      <c r="M9" s="20"/>
      <c r="N9" s="20"/>
      <c r="O9" s="279"/>
    </row>
    <row r="10" spans="1:15" ht="14.65" customHeight="1">
      <c r="A10" s="5"/>
      <c r="B10" s="21"/>
      <c r="C10" s="22"/>
      <c r="D10" s="22"/>
      <c r="E10" s="22"/>
      <c r="F10" s="19"/>
      <c r="G10" s="20"/>
      <c r="H10" s="20"/>
      <c r="I10" s="20"/>
      <c r="J10" s="20"/>
      <c r="K10" s="20"/>
      <c r="L10" s="20"/>
      <c r="M10" s="20"/>
      <c r="N10" s="20"/>
      <c r="O10" s="279"/>
    </row>
    <row r="11" spans="1:15" ht="14.25" customHeight="1">
      <c r="A11" s="5"/>
      <c r="B11" s="315" t="s">
        <v>9</v>
      </c>
      <c r="C11" s="315"/>
      <c r="D11" s="315"/>
      <c r="E11" s="315"/>
      <c r="F11" s="316"/>
      <c r="G11" s="313"/>
      <c r="H11" s="314" t="s">
        <v>10</v>
      </c>
      <c r="I11" s="314"/>
      <c r="J11" s="314"/>
      <c r="K11" s="314"/>
      <c r="L11" s="314"/>
      <c r="M11" s="314"/>
      <c r="N11" s="314"/>
      <c r="O11" s="279"/>
    </row>
    <row r="12" spans="1:15" ht="14.25" customHeight="1">
      <c r="A12" s="5"/>
      <c r="B12" s="280"/>
      <c r="C12" s="280"/>
      <c r="D12" s="280"/>
      <c r="E12" s="280"/>
      <c r="F12" s="281"/>
      <c r="G12" s="279"/>
      <c r="H12" s="279"/>
      <c r="I12" s="279"/>
      <c r="J12" s="279"/>
      <c r="K12" s="279"/>
      <c r="L12" s="279"/>
      <c r="M12" s="279"/>
      <c r="N12" s="279"/>
      <c r="O12" s="279"/>
    </row>
    <row r="13" spans="1:15" ht="14.65" customHeight="1">
      <c r="A13" s="5"/>
      <c r="B13" s="317" t="s">
        <v>11</v>
      </c>
      <c r="C13" s="317"/>
      <c r="D13" s="317"/>
      <c r="E13" s="317"/>
      <c r="F13" s="318"/>
      <c r="G13" s="319"/>
      <c r="H13" s="4"/>
      <c r="I13" s="4"/>
      <c r="J13" s="4"/>
      <c r="K13" s="4"/>
      <c r="L13" s="4"/>
      <c r="M13" s="4"/>
      <c r="N13" s="4"/>
      <c r="O13" s="279"/>
    </row>
    <row r="14" spans="1:15" ht="15" customHeight="1">
      <c r="A14" s="5"/>
      <c r="B14" s="23"/>
      <c r="C14" s="320" t="s">
        <v>1</v>
      </c>
      <c r="D14" s="320"/>
      <c r="E14" s="320"/>
      <c r="F14" s="321" t="s">
        <v>2</v>
      </c>
      <c r="G14" s="322"/>
      <c r="H14" s="323"/>
      <c r="I14" s="320" t="s">
        <v>3</v>
      </c>
      <c r="J14" s="320"/>
      <c r="K14" s="320"/>
      <c r="L14" s="321" t="s">
        <v>4</v>
      </c>
      <c r="M14" s="322"/>
      <c r="N14" s="323"/>
      <c r="O14" s="281"/>
    </row>
    <row r="15" spans="1:15" ht="15" customHeight="1">
      <c r="A15" s="5"/>
      <c r="B15" s="23"/>
      <c r="C15" s="283">
        <v>2019</v>
      </c>
      <c r="D15" s="283">
        <v>2020</v>
      </c>
      <c r="E15" s="283" t="s">
        <v>6</v>
      </c>
      <c r="F15" s="283">
        <v>2019</v>
      </c>
      <c r="G15" s="283">
        <v>2020</v>
      </c>
      <c r="H15" s="283" t="s">
        <v>6</v>
      </c>
      <c r="I15" s="283">
        <v>2019</v>
      </c>
      <c r="J15" s="283">
        <v>2020</v>
      </c>
      <c r="K15" s="283" t="s">
        <v>6</v>
      </c>
      <c r="L15" s="283">
        <v>2019</v>
      </c>
      <c r="M15" s="283">
        <v>2020</v>
      </c>
      <c r="N15" s="283" t="s">
        <v>6</v>
      </c>
      <c r="O15" s="281"/>
    </row>
    <row r="16" spans="1:15" ht="15" customHeight="1">
      <c r="A16" s="5"/>
      <c r="B16" s="24" t="s">
        <v>12</v>
      </c>
      <c r="C16" s="9">
        <v>2263</v>
      </c>
      <c r="D16" s="9">
        <v>1209</v>
      </c>
      <c r="E16" s="10">
        <f>(D16-C16)/C16</f>
        <v>-0.46575342465753422</v>
      </c>
      <c r="F16" s="11">
        <v>2415</v>
      </c>
      <c r="G16" s="11">
        <v>508</v>
      </c>
      <c r="H16" s="12">
        <f>(G16-F16)/F16</f>
        <v>-0.78964803312629395</v>
      </c>
      <c r="I16" s="9">
        <v>2573</v>
      </c>
      <c r="J16" s="9">
        <v>1011</v>
      </c>
      <c r="K16" s="10">
        <f>(J16-I16)/I16</f>
        <v>-0.6070734551107656</v>
      </c>
      <c r="L16" s="25">
        <v>2350</v>
      </c>
      <c r="M16" s="25">
        <v>1934</v>
      </c>
      <c r="N16" s="26">
        <f>(M16-L16)/L16</f>
        <v>-0.17702127659574468</v>
      </c>
      <c r="O16" s="281"/>
    </row>
    <row r="17" spans="1:15" ht="15" customHeight="1">
      <c r="A17" s="5"/>
      <c r="B17" s="24" t="s">
        <v>13</v>
      </c>
      <c r="C17" s="9">
        <v>2272</v>
      </c>
      <c r="D17" s="9">
        <v>1223</v>
      </c>
      <c r="E17" s="10">
        <f>(D17-C17)/C17</f>
        <v>-0.46170774647887325</v>
      </c>
      <c r="F17" s="11">
        <v>2424</v>
      </c>
      <c r="G17" s="11">
        <v>516</v>
      </c>
      <c r="H17" s="12">
        <f>(G17-F17)/F17</f>
        <v>-0.78712871287128716</v>
      </c>
      <c r="I17" s="9">
        <v>2591</v>
      </c>
      <c r="J17" s="9">
        <v>1021</v>
      </c>
      <c r="K17" s="10">
        <f>(J17-I17)/I17</f>
        <v>-0.6059436510999614</v>
      </c>
      <c r="L17" s="25">
        <v>2358</v>
      </c>
      <c r="M17" s="25">
        <v>1952</v>
      </c>
      <c r="N17" s="26">
        <f>(M17-L17)/L17</f>
        <v>-0.17217981340118746</v>
      </c>
      <c r="O17" s="281"/>
    </row>
    <row r="18" spans="1:15" ht="14.65" customHeight="1">
      <c r="A18" s="3"/>
      <c r="B18" s="15"/>
      <c r="C18" s="16"/>
      <c r="D18" s="16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279"/>
    </row>
    <row r="19" spans="1:15" ht="14.65" customHeight="1">
      <c r="A19" s="5"/>
      <c r="B19" s="18"/>
      <c r="C19" s="310" t="s">
        <v>8</v>
      </c>
      <c r="D19" s="311"/>
      <c r="E19" s="312"/>
      <c r="F19" s="19"/>
      <c r="G19" s="20"/>
      <c r="H19" s="20"/>
      <c r="I19" s="20"/>
      <c r="J19" s="20"/>
      <c r="K19" s="20"/>
      <c r="L19" s="20"/>
      <c r="M19" s="20"/>
      <c r="N19" s="20"/>
      <c r="O19" s="279"/>
    </row>
    <row r="20" spans="1:15" ht="14.65" customHeight="1">
      <c r="A20" s="5"/>
      <c r="B20" s="6"/>
      <c r="C20" s="283">
        <v>2019</v>
      </c>
      <c r="D20" s="283">
        <v>2020</v>
      </c>
      <c r="E20" s="283" t="s">
        <v>6</v>
      </c>
      <c r="F20" s="19"/>
      <c r="G20" s="20"/>
      <c r="H20" s="20"/>
      <c r="I20" s="20"/>
      <c r="J20" s="20"/>
      <c r="K20" s="20"/>
      <c r="L20" s="20"/>
      <c r="M20" s="20"/>
      <c r="N20" s="20"/>
      <c r="O20" s="279"/>
    </row>
    <row r="21" spans="1:15" ht="14.65" customHeight="1">
      <c r="A21" s="5"/>
      <c r="B21" s="24" t="s">
        <v>12</v>
      </c>
      <c r="C21" s="9">
        <f t="shared" ref="C21:D22" si="1">C16+F16+I16+L16</f>
        <v>9601</v>
      </c>
      <c r="D21" s="9">
        <f t="shared" si="1"/>
        <v>4662</v>
      </c>
      <c r="E21" s="10">
        <f t="shared" ref="E21:E22" si="2">(D21-C21)/C21</f>
        <v>-0.51442558066868038</v>
      </c>
      <c r="F21" s="19"/>
      <c r="G21" s="20"/>
      <c r="H21" s="20"/>
      <c r="I21" s="20"/>
      <c r="J21" s="20"/>
      <c r="K21" s="20"/>
      <c r="L21" s="20"/>
      <c r="M21" s="20"/>
      <c r="N21" s="20"/>
      <c r="O21" s="279"/>
    </row>
    <row r="22" spans="1:15" ht="14.65" customHeight="1">
      <c r="A22" s="5"/>
      <c r="B22" s="24" t="s">
        <v>13</v>
      </c>
      <c r="C22" s="9">
        <f t="shared" si="1"/>
        <v>9645</v>
      </c>
      <c r="D22" s="9">
        <f t="shared" si="1"/>
        <v>4712</v>
      </c>
      <c r="E22" s="10">
        <f t="shared" si="2"/>
        <v>-0.51145671332296527</v>
      </c>
      <c r="F22" s="19"/>
      <c r="G22" s="20"/>
      <c r="H22" s="20"/>
      <c r="I22" s="20"/>
      <c r="J22" s="20"/>
      <c r="K22" s="20"/>
      <c r="L22" s="20"/>
      <c r="M22" s="20"/>
      <c r="N22" s="20"/>
      <c r="O22" s="279"/>
    </row>
    <row r="23" spans="1:15" ht="14.65" customHeight="1">
      <c r="A23" s="3"/>
      <c r="B23" s="27"/>
      <c r="C23" s="17"/>
      <c r="D23" s="17"/>
      <c r="E23" s="17"/>
      <c r="F23" s="20"/>
      <c r="G23" s="20"/>
      <c r="H23" s="20"/>
      <c r="I23" s="20"/>
      <c r="J23" s="20"/>
      <c r="K23" s="20"/>
      <c r="L23" s="20"/>
      <c r="M23" s="20"/>
      <c r="N23" s="20"/>
      <c r="O23" s="279"/>
    </row>
    <row r="24" spans="1:15" ht="14.25" customHeight="1">
      <c r="A24" s="3"/>
      <c r="B24" s="313" t="s">
        <v>9</v>
      </c>
      <c r="C24" s="313"/>
      <c r="D24" s="313"/>
      <c r="E24" s="313"/>
      <c r="F24" s="313"/>
      <c r="G24" s="313"/>
      <c r="H24" s="314" t="s">
        <v>14</v>
      </c>
      <c r="I24" s="314"/>
      <c r="J24" s="314"/>
      <c r="K24" s="314"/>
      <c r="L24" s="314"/>
      <c r="M24" s="314"/>
      <c r="N24" s="314"/>
      <c r="O24" s="279"/>
    </row>
    <row r="25" spans="1:15" ht="14.25" customHeight="1">
      <c r="A25" s="3"/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</row>
    <row r="26" spans="1:15" ht="14.25" customHeight="1">
      <c r="A26" s="3"/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</row>
    <row r="27" spans="1:15" ht="14.25" customHeight="1">
      <c r="A27" s="3"/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</row>
  </sheetData>
  <mergeCells count="16">
    <mergeCell ref="B2:H2"/>
    <mergeCell ref="C3:E3"/>
    <mergeCell ref="F3:H3"/>
    <mergeCell ref="I3:K3"/>
    <mergeCell ref="L3:N3"/>
    <mergeCell ref="C7:E7"/>
    <mergeCell ref="C19:E19"/>
    <mergeCell ref="B24:G24"/>
    <mergeCell ref="H24:N24"/>
    <mergeCell ref="B11:G11"/>
    <mergeCell ref="H11:N11"/>
    <mergeCell ref="B13:G13"/>
    <mergeCell ref="C14:E14"/>
    <mergeCell ref="F14:H14"/>
    <mergeCell ref="I14:K14"/>
    <mergeCell ref="L14:N14"/>
  </mergeCells>
  <pageMargins left="0.75" right="0.75" top="0.75" bottom="0.5" header="0.25" footer="0.25"/>
  <pageSetup paperSize="0" orientation="landscape" useFirstPageNumber="1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"/>
  <sheetViews>
    <sheetView showGridLines="0" workbookViewId="0">
      <selection activeCell="H3" sqref="H3"/>
    </sheetView>
  </sheetViews>
  <sheetFormatPr defaultRowHeight="20.149999999999999" customHeight="1"/>
  <cols>
    <col min="1" max="1" width="10.25" style="1" customWidth="1"/>
    <col min="2" max="2" width="12.58203125" style="1" customWidth="1"/>
    <col min="3" max="3" width="9.6640625" style="1" customWidth="1"/>
    <col min="4" max="4" width="8.83203125" style="1" customWidth="1"/>
    <col min="5" max="5" width="7.83203125" style="1" customWidth="1"/>
    <col min="6" max="6" width="7.33203125" style="1" customWidth="1"/>
    <col min="7" max="7" width="7" style="1" customWidth="1"/>
    <col min="8" max="8" width="7.58203125" style="1" customWidth="1"/>
    <col min="9" max="9" width="9.08203125" style="1" customWidth="1"/>
    <col min="10" max="10" width="7.25" style="1" customWidth="1"/>
    <col min="11" max="11" width="8.58203125" style="1" customWidth="1"/>
    <col min="12" max="12" width="8.33203125" style="1" customWidth="1"/>
    <col min="13" max="13" width="7" style="1" customWidth="1"/>
    <col min="14" max="14" width="7.58203125" style="1" customWidth="1"/>
    <col min="15" max="256" width="10.25" style="1" customWidth="1"/>
  </cols>
  <sheetData>
    <row r="1" spans="1:14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 customHeight="1">
      <c r="A2" s="2"/>
      <c r="B2" s="324" t="s">
        <v>15</v>
      </c>
      <c r="C2" s="324"/>
      <c r="D2" s="324"/>
      <c r="E2" s="324"/>
      <c r="F2" s="324"/>
      <c r="G2" s="324"/>
      <c r="H2" s="324"/>
      <c r="I2" s="324"/>
      <c r="J2" s="324"/>
      <c r="K2" s="284"/>
      <c r="L2" s="284"/>
      <c r="M2" s="284"/>
      <c r="N2" s="284"/>
    </row>
    <row r="3" spans="1:14" ht="14.65" customHeight="1">
      <c r="A3" s="3"/>
      <c r="B3" s="4"/>
      <c r="C3" s="28"/>
      <c r="D3" s="28"/>
      <c r="E3" s="28"/>
      <c r="F3" s="20"/>
      <c r="G3" s="20"/>
      <c r="H3" s="20"/>
      <c r="I3" s="20"/>
      <c r="J3" s="20"/>
      <c r="K3" s="20"/>
      <c r="L3" s="20"/>
      <c r="M3" s="20"/>
      <c r="N3" s="20"/>
    </row>
    <row r="4" spans="1:14" ht="14.65" customHeight="1">
      <c r="A4" s="5"/>
      <c r="B4" s="308"/>
      <c r="C4" s="325" t="s">
        <v>16</v>
      </c>
      <c r="D4" s="326"/>
      <c r="E4" s="327"/>
      <c r="F4" s="29"/>
      <c r="G4" s="20"/>
      <c r="H4" s="20"/>
      <c r="I4" s="20"/>
      <c r="J4" s="20"/>
      <c r="K4" s="20"/>
      <c r="L4" s="20"/>
      <c r="M4" s="20"/>
      <c r="N4" s="20"/>
    </row>
    <row r="5" spans="1:14" ht="25">
      <c r="A5" s="5"/>
      <c r="B5" s="23"/>
      <c r="C5" s="7" t="s">
        <v>1</v>
      </c>
      <c r="D5" s="7" t="s">
        <v>17</v>
      </c>
      <c r="E5" s="30" t="s">
        <v>18</v>
      </c>
      <c r="F5" s="30" t="s">
        <v>19</v>
      </c>
      <c r="G5" s="31" t="s">
        <v>20</v>
      </c>
      <c r="H5" s="32" t="s">
        <v>21</v>
      </c>
      <c r="I5" s="32" t="s">
        <v>22</v>
      </c>
      <c r="J5" s="32" t="s">
        <v>23</v>
      </c>
      <c r="K5" s="32" t="s">
        <v>24</v>
      </c>
      <c r="L5" s="32" t="s">
        <v>25</v>
      </c>
      <c r="M5" s="32" t="s">
        <v>26</v>
      </c>
      <c r="N5" s="32" t="s">
        <v>27</v>
      </c>
    </row>
    <row r="6" spans="1:14" ht="30" customHeight="1">
      <c r="A6" s="5"/>
      <c r="B6" s="33" t="s">
        <v>5</v>
      </c>
      <c r="C6" s="12">
        <v>-0.22800000000000001</v>
      </c>
      <c r="D6" s="12">
        <v>-0.32200000000000001</v>
      </c>
      <c r="E6" s="34">
        <v>-0.33200000000000002</v>
      </c>
      <c r="F6" s="34">
        <v>-0.27100000000000002</v>
      </c>
      <c r="G6" s="35"/>
      <c r="H6" s="36"/>
      <c r="I6" s="36"/>
      <c r="J6" s="36"/>
      <c r="K6" s="36"/>
      <c r="L6" s="36"/>
      <c r="M6" s="36"/>
      <c r="N6" s="36"/>
    </row>
    <row r="7" spans="1:14" ht="25">
      <c r="A7" s="5"/>
      <c r="B7" s="37" t="s">
        <v>28</v>
      </c>
      <c r="C7" s="12">
        <v>-0.46300000000000002</v>
      </c>
      <c r="D7" s="12">
        <v>-0.63400000000000001</v>
      </c>
      <c r="E7" s="34">
        <v>-0.41699999999999998</v>
      </c>
      <c r="F7" s="34">
        <v>-0.51400000000000001</v>
      </c>
      <c r="G7" s="35"/>
      <c r="H7" s="36"/>
      <c r="I7" s="36"/>
      <c r="J7" s="36"/>
      <c r="K7" s="36"/>
      <c r="L7" s="36"/>
      <c r="M7" s="36"/>
      <c r="N7" s="36"/>
    </row>
    <row r="8" spans="1:14" ht="14.65" customHeight="1">
      <c r="A8" s="5"/>
      <c r="B8" s="8" t="s">
        <v>29</v>
      </c>
      <c r="C8" s="38">
        <v>42504</v>
      </c>
      <c r="D8" s="38">
        <v>42504</v>
      </c>
      <c r="E8" s="14" t="s">
        <v>30</v>
      </c>
      <c r="F8" s="14" t="s">
        <v>31</v>
      </c>
      <c r="G8" s="35"/>
      <c r="H8" s="36"/>
      <c r="I8" s="36"/>
      <c r="J8" s="36"/>
      <c r="K8" s="36"/>
      <c r="L8" s="36"/>
      <c r="M8" s="36"/>
      <c r="N8" s="36"/>
    </row>
    <row r="9" spans="1:14" ht="14.65" customHeight="1">
      <c r="A9" s="5"/>
      <c r="B9" s="21"/>
      <c r="C9" s="22"/>
      <c r="D9" s="22"/>
      <c r="E9" s="22"/>
      <c r="F9" s="22"/>
      <c r="G9" s="19"/>
      <c r="H9" s="20"/>
      <c r="I9" s="20"/>
      <c r="J9" s="20"/>
      <c r="K9" s="20"/>
      <c r="L9" s="20"/>
      <c r="M9" s="20"/>
      <c r="N9" s="20"/>
    </row>
    <row r="10" spans="1:14" ht="14.25" customHeight="1">
      <c r="A10" s="5"/>
      <c r="B10" s="315" t="s">
        <v>9</v>
      </c>
      <c r="C10" s="315"/>
      <c r="D10" s="315"/>
      <c r="E10" s="315"/>
      <c r="F10" s="315"/>
      <c r="G10" s="316"/>
      <c r="H10" s="314" t="s">
        <v>10</v>
      </c>
      <c r="I10" s="314"/>
      <c r="J10" s="314"/>
      <c r="K10" s="314"/>
      <c r="L10" s="314"/>
      <c r="M10" s="314"/>
      <c r="N10" s="314"/>
    </row>
    <row r="11" spans="1:14" ht="14.25" customHeight="1">
      <c r="A11" s="5"/>
      <c r="B11" s="280"/>
      <c r="C11" s="280"/>
      <c r="D11" s="280"/>
      <c r="E11" s="280"/>
      <c r="F11" s="280"/>
      <c r="G11" s="281"/>
      <c r="H11" s="279"/>
      <c r="I11" s="279"/>
      <c r="J11" s="279"/>
      <c r="K11" s="279"/>
      <c r="L11" s="279"/>
      <c r="M11" s="279"/>
      <c r="N11" s="279"/>
    </row>
    <row r="12" spans="1:14" ht="14.25" customHeight="1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</row>
    <row r="13" spans="1:14" ht="14.25" customHeight="1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</row>
    <row r="14" spans="1:14" ht="14.25" customHeigh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</row>
  </sheetData>
  <mergeCells count="4">
    <mergeCell ref="B2:J2"/>
    <mergeCell ref="C4:E4"/>
    <mergeCell ref="B10:G10"/>
    <mergeCell ref="H10:N10"/>
  </mergeCells>
  <pageMargins left="0.75" right="0.75" top="0.75" bottom="0.5" header="0.25" footer="0.25"/>
  <pageSetup paperSize="0" orientation="landscape" useFirstPageNumber="1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showGridLines="0" topLeftCell="A19" workbookViewId="0"/>
  </sheetViews>
  <sheetFormatPr defaultRowHeight="20.149999999999999" customHeight="1"/>
  <cols>
    <col min="1" max="1" width="10.25" style="1" customWidth="1"/>
    <col min="2" max="2" width="14.75" style="1" customWidth="1"/>
    <col min="3" max="3" width="6.25" style="1" customWidth="1"/>
    <col min="4" max="4" width="7" style="1" customWidth="1"/>
    <col min="5" max="5" width="13.4140625" style="1" customWidth="1"/>
    <col min="6" max="6" width="6.58203125" style="1" customWidth="1"/>
    <col min="7" max="7" width="7" style="1" customWidth="1"/>
    <col min="8" max="8" width="8.08203125" style="1" customWidth="1"/>
    <col min="9" max="10" width="7.25" style="1" customWidth="1"/>
    <col min="11" max="11" width="11.25" style="1" customWidth="1"/>
    <col min="12" max="12" width="6.83203125" style="1" customWidth="1"/>
    <col min="13" max="13" width="6.5" style="1" customWidth="1"/>
    <col min="14" max="14" width="7.75" style="1" customWidth="1"/>
    <col min="15" max="256" width="10.25" style="1" customWidth="1"/>
  </cols>
  <sheetData>
    <row r="1" spans="1:15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65" customHeight="1">
      <c r="A2" s="3"/>
      <c r="B2" s="319" t="s">
        <v>0</v>
      </c>
      <c r="C2" s="319"/>
      <c r="D2" s="319"/>
      <c r="E2" s="319"/>
      <c r="F2" s="319"/>
      <c r="G2" s="319"/>
      <c r="H2" s="319"/>
      <c r="I2" s="282"/>
      <c r="J2" s="282"/>
      <c r="K2" s="282"/>
      <c r="L2" s="4"/>
      <c r="M2" s="4"/>
      <c r="N2" s="4"/>
      <c r="O2" s="279"/>
    </row>
    <row r="3" spans="1:15" ht="15" customHeight="1">
      <c r="A3" s="5"/>
      <c r="B3" s="6"/>
      <c r="C3" s="321" t="s">
        <v>1</v>
      </c>
      <c r="D3" s="322"/>
      <c r="E3" s="323"/>
      <c r="F3" s="321" t="s">
        <v>2</v>
      </c>
      <c r="G3" s="322"/>
      <c r="H3" s="323"/>
      <c r="I3" s="320" t="s">
        <v>3</v>
      </c>
      <c r="J3" s="320"/>
      <c r="K3" s="320"/>
      <c r="L3" s="321" t="s">
        <v>4</v>
      </c>
      <c r="M3" s="322"/>
      <c r="N3" s="323"/>
      <c r="O3" s="281"/>
    </row>
    <row r="4" spans="1:15" ht="15" customHeight="1">
      <c r="A4" s="5"/>
      <c r="B4" s="6" t="s">
        <v>32</v>
      </c>
      <c r="C4" s="283">
        <v>2019</v>
      </c>
      <c r="D4" s="283">
        <v>2020</v>
      </c>
      <c r="E4" s="283" t="s">
        <v>6</v>
      </c>
      <c r="F4" s="283">
        <v>2019</v>
      </c>
      <c r="G4" s="283">
        <v>2020</v>
      </c>
      <c r="H4" s="283" t="s">
        <v>6</v>
      </c>
      <c r="I4" s="283">
        <v>2019</v>
      </c>
      <c r="J4" s="283">
        <v>2020</v>
      </c>
      <c r="K4" s="283" t="s">
        <v>6</v>
      </c>
      <c r="L4" s="283">
        <v>2019</v>
      </c>
      <c r="M4" s="283">
        <v>2020</v>
      </c>
      <c r="N4" s="283" t="s">
        <v>6</v>
      </c>
      <c r="O4" s="281"/>
    </row>
    <row r="5" spans="1:15" ht="14">
      <c r="A5" s="5"/>
      <c r="B5" s="24" t="s">
        <v>33</v>
      </c>
      <c r="C5" s="9">
        <v>3920</v>
      </c>
      <c r="D5" s="9">
        <v>3481</v>
      </c>
      <c r="E5" s="10">
        <f t="shared" ref="E5:E18" si="0">(D5-C5)/C5</f>
        <v>-0.11198979591836734</v>
      </c>
      <c r="F5" s="11">
        <v>3729</v>
      </c>
      <c r="G5" s="11">
        <v>3166</v>
      </c>
      <c r="H5" s="12">
        <f t="shared" ref="H5:H13" si="1">(G5-F5)/F5</f>
        <v>-0.15097881469562885</v>
      </c>
      <c r="I5" s="9">
        <v>3878</v>
      </c>
      <c r="J5" s="9">
        <v>3319</v>
      </c>
      <c r="K5" s="10">
        <f t="shared" ref="K5:K13" si="2">(J5-I5)/I5</f>
        <v>-0.1441464672511604</v>
      </c>
      <c r="L5" s="42">
        <v>3462</v>
      </c>
      <c r="M5" s="42">
        <v>3327</v>
      </c>
      <c r="N5" s="43">
        <f t="shared" ref="N5:N18" si="3">(M5-L5)/L5</f>
        <v>-3.8994800693240898E-2</v>
      </c>
      <c r="O5" s="281"/>
    </row>
    <row r="6" spans="1:15" ht="14">
      <c r="A6" s="5"/>
      <c r="B6" s="24" t="s">
        <v>34</v>
      </c>
      <c r="C6" s="9">
        <v>5825</v>
      </c>
      <c r="D6" s="9">
        <v>4302</v>
      </c>
      <c r="E6" s="10">
        <f t="shared" si="0"/>
        <v>-0.26145922746781114</v>
      </c>
      <c r="F6" s="11">
        <v>5769</v>
      </c>
      <c r="G6" s="11">
        <v>3449</v>
      </c>
      <c r="H6" s="12">
        <f t="shared" si="1"/>
        <v>-0.40214941931010573</v>
      </c>
      <c r="I6" s="9">
        <v>5953</v>
      </c>
      <c r="J6" s="9">
        <v>4290</v>
      </c>
      <c r="K6" s="10">
        <f t="shared" si="2"/>
        <v>-0.27935494708550312</v>
      </c>
      <c r="L6" s="42">
        <v>5329</v>
      </c>
      <c r="M6" s="42">
        <v>5171</v>
      </c>
      <c r="N6" s="43">
        <f t="shared" si="3"/>
        <v>-2.9649089885531995E-2</v>
      </c>
      <c r="O6" s="281"/>
    </row>
    <row r="7" spans="1:15" ht="14">
      <c r="A7" s="5"/>
      <c r="B7" s="24" t="s">
        <v>35</v>
      </c>
      <c r="C7" s="9">
        <v>1963</v>
      </c>
      <c r="D7" s="9">
        <v>1159</v>
      </c>
      <c r="E7" s="10">
        <f t="shared" si="0"/>
        <v>-0.4095771777890983</v>
      </c>
      <c r="F7" s="11">
        <v>2251</v>
      </c>
      <c r="G7" s="11">
        <v>415</v>
      </c>
      <c r="H7" s="12">
        <f t="shared" si="1"/>
        <v>-0.81563749444691247</v>
      </c>
      <c r="I7" s="9">
        <v>2254</v>
      </c>
      <c r="J7" s="9">
        <v>896</v>
      </c>
      <c r="K7" s="10">
        <f t="shared" si="2"/>
        <v>-0.60248447204968947</v>
      </c>
      <c r="L7" s="42">
        <v>2102</v>
      </c>
      <c r="M7" s="42">
        <v>1684</v>
      </c>
      <c r="N7" s="43">
        <f t="shared" si="3"/>
        <v>-0.19885823025689819</v>
      </c>
      <c r="O7" s="281"/>
    </row>
    <row r="8" spans="1:15" ht="14">
      <c r="A8" s="5"/>
      <c r="B8" s="24" t="s">
        <v>36</v>
      </c>
      <c r="C8" s="9">
        <v>2559</v>
      </c>
      <c r="D8" s="9">
        <v>1561</v>
      </c>
      <c r="E8" s="10">
        <f t="shared" si="0"/>
        <v>-0.38999609222352483</v>
      </c>
      <c r="F8" s="11">
        <v>2654</v>
      </c>
      <c r="G8" s="11">
        <v>1355</v>
      </c>
      <c r="H8" s="12">
        <f t="shared" si="1"/>
        <v>-0.48944988696307462</v>
      </c>
      <c r="I8" s="9">
        <v>2653</v>
      </c>
      <c r="J8" s="9">
        <v>1601</v>
      </c>
      <c r="K8" s="10">
        <f t="shared" si="2"/>
        <v>-0.3965322276667923</v>
      </c>
      <c r="L8" s="42">
        <v>2203</v>
      </c>
      <c r="M8" s="42">
        <v>1971</v>
      </c>
      <c r="N8" s="43">
        <f t="shared" si="3"/>
        <v>-0.10531093962778031</v>
      </c>
      <c r="O8" s="281"/>
    </row>
    <row r="9" spans="1:15" ht="14">
      <c r="A9" s="5"/>
      <c r="B9" s="24" t="s">
        <v>37</v>
      </c>
      <c r="C9" s="9">
        <v>2796</v>
      </c>
      <c r="D9" s="9">
        <v>2295</v>
      </c>
      <c r="E9" s="10">
        <f t="shared" si="0"/>
        <v>-0.17918454935622319</v>
      </c>
      <c r="F9" s="11">
        <v>2672</v>
      </c>
      <c r="G9" s="11">
        <v>2188</v>
      </c>
      <c r="H9" s="12">
        <f t="shared" si="1"/>
        <v>-0.18113772455089822</v>
      </c>
      <c r="I9" s="9">
        <v>2767</v>
      </c>
      <c r="J9" s="9">
        <v>2333</v>
      </c>
      <c r="K9" s="10">
        <f t="shared" si="2"/>
        <v>-0.15684857246114925</v>
      </c>
      <c r="L9" s="42">
        <v>2439</v>
      </c>
      <c r="M9" s="42">
        <v>2470</v>
      </c>
      <c r="N9" s="43">
        <f t="shared" si="3"/>
        <v>1.2710127101271012E-2</v>
      </c>
      <c r="O9" s="281"/>
    </row>
    <row r="10" spans="1:15" ht="14">
      <c r="A10" s="5"/>
      <c r="B10" s="24" t="s">
        <v>38</v>
      </c>
      <c r="C10" s="9">
        <v>4325</v>
      </c>
      <c r="D10" s="9">
        <v>4589</v>
      </c>
      <c r="E10" s="10">
        <f t="shared" si="0"/>
        <v>6.1040462427745662E-2</v>
      </c>
      <c r="F10" s="11">
        <v>2154</v>
      </c>
      <c r="G10" s="11">
        <v>1233</v>
      </c>
      <c r="H10" s="12">
        <f t="shared" si="1"/>
        <v>-0.42757660167130918</v>
      </c>
      <c r="I10" s="9">
        <v>797</v>
      </c>
      <c r="J10" s="9">
        <v>714</v>
      </c>
      <c r="K10" s="10">
        <f t="shared" si="2"/>
        <v>-0.10414052697616061</v>
      </c>
      <c r="L10" s="42">
        <v>149</v>
      </c>
      <c r="M10" s="42">
        <v>242</v>
      </c>
      <c r="N10" s="43">
        <f t="shared" si="3"/>
        <v>0.62416107382550334</v>
      </c>
      <c r="O10" s="281"/>
    </row>
    <row r="11" spans="1:15" ht="14">
      <c r="A11" s="5"/>
      <c r="B11" s="24" t="s">
        <v>39</v>
      </c>
      <c r="C11" s="9">
        <v>2058</v>
      </c>
      <c r="D11" s="9">
        <v>1264</v>
      </c>
      <c r="E11" s="10">
        <f t="shared" si="0"/>
        <v>-0.38581146744412048</v>
      </c>
      <c r="F11" s="11">
        <v>2440</v>
      </c>
      <c r="G11" s="11">
        <v>1013</v>
      </c>
      <c r="H11" s="12">
        <f t="shared" si="1"/>
        <v>-0.58483606557377055</v>
      </c>
      <c r="I11" s="9">
        <v>2587</v>
      </c>
      <c r="J11" s="9">
        <v>1409</v>
      </c>
      <c r="K11" s="10">
        <f t="shared" si="2"/>
        <v>-0.45535369153459604</v>
      </c>
      <c r="L11" s="42">
        <v>2220</v>
      </c>
      <c r="M11" s="42">
        <v>1874</v>
      </c>
      <c r="N11" s="43">
        <f t="shared" si="3"/>
        <v>-0.15585585585585585</v>
      </c>
      <c r="O11" s="281"/>
    </row>
    <row r="12" spans="1:15" ht="14">
      <c r="A12" s="5"/>
      <c r="B12" s="24" t="s">
        <v>40</v>
      </c>
      <c r="C12" s="9">
        <v>1765</v>
      </c>
      <c r="D12" s="9">
        <v>1032</v>
      </c>
      <c r="E12" s="10">
        <f t="shared" si="0"/>
        <v>-0.41529745042492916</v>
      </c>
      <c r="F12" s="11">
        <v>1907</v>
      </c>
      <c r="G12" s="11">
        <v>343</v>
      </c>
      <c r="H12" s="12">
        <f t="shared" si="1"/>
        <v>-0.82013633980073408</v>
      </c>
      <c r="I12" s="9">
        <v>1878</v>
      </c>
      <c r="J12" s="9">
        <v>847</v>
      </c>
      <c r="K12" s="10">
        <f t="shared" si="2"/>
        <v>-0.54898828541001066</v>
      </c>
      <c r="L12" s="42">
        <v>1842</v>
      </c>
      <c r="M12" s="42">
        <v>1582</v>
      </c>
      <c r="N12" s="43">
        <f t="shared" si="3"/>
        <v>-0.14115092290988057</v>
      </c>
      <c r="O12" s="281"/>
    </row>
    <row r="13" spans="1:15" ht="14">
      <c r="A13" s="5"/>
      <c r="B13" s="24" t="s">
        <v>41</v>
      </c>
      <c r="C13" s="9">
        <v>897</v>
      </c>
      <c r="D13" s="9">
        <v>662</v>
      </c>
      <c r="E13" s="10">
        <f t="shared" si="0"/>
        <v>-0.26198439241917504</v>
      </c>
      <c r="F13" s="11">
        <v>927</v>
      </c>
      <c r="G13" s="11">
        <v>247</v>
      </c>
      <c r="H13" s="12">
        <f t="shared" si="1"/>
        <v>-0.73354908306364619</v>
      </c>
      <c r="I13" s="9">
        <v>1055</v>
      </c>
      <c r="J13" s="9">
        <v>438</v>
      </c>
      <c r="K13" s="10">
        <f t="shared" si="2"/>
        <v>-0.58483412322274886</v>
      </c>
      <c r="L13" s="42">
        <v>1148</v>
      </c>
      <c r="M13" s="42">
        <v>967</v>
      </c>
      <c r="N13" s="43">
        <f t="shared" si="3"/>
        <v>-0.15766550522648085</v>
      </c>
      <c r="O13" s="281"/>
    </row>
    <row r="14" spans="1:15" ht="14">
      <c r="A14" s="5"/>
      <c r="B14" s="24" t="s">
        <v>42</v>
      </c>
      <c r="C14" s="9">
        <v>58</v>
      </c>
      <c r="D14" s="9">
        <v>62</v>
      </c>
      <c r="E14" s="10">
        <f t="shared" si="0"/>
        <v>6.8965517241379309E-2</v>
      </c>
      <c r="F14" s="11">
        <v>57</v>
      </c>
      <c r="G14" s="11">
        <v>5</v>
      </c>
      <c r="H14" s="12" t="s">
        <v>43</v>
      </c>
      <c r="I14" s="9">
        <v>102</v>
      </c>
      <c r="J14" s="9">
        <v>5</v>
      </c>
      <c r="K14" s="10" t="s">
        <v>43</v>
      </c>
      <c r="L14" s="42">
        <v>185</v>
      </c>
      <c r="M14" s="42">
        <v>64</v>
      </c>
      <c r="N14" s="43">
        <f t="shared" si="3"/>
        <v>-0.65405405405405403</v>
      </c>
      <c r="O14" s="281"/>
    </row>
    <row r="15" spans="1:15" ht="14">
      <c r="A15" s="5"/>
      <c r="B15" s="24" t="s">
        <v>44</v>
      </c>
      <c r="C15" s="9">
        <v>3692</v>
      </c>
      <c r="D15" s="9">
        <v>3180</v>
      </c>
      <c r="E15" s="10">
        <f t="shared" si="0"/>
        <v>-0.13867822318526543</v>
      </c>
      <c r="F15" s="11">
        <v>3546</v>
      </c>
      <c r="G15" s="11">
        <v>2947</v>
      </c>
      <c r="H15" s="12">
        <f>(G15-F15)/F15</f>
        <v>-0.16892272983643541</v>
      </c>
      <c r="I15" s="9">
        <v>3608</v>
      </c>
      <c r="J15" s="9">
        <v>3122</v>
      </c>
      <c r="K15" s="10">
        <f>(J15-I15)/I15</f>
        <v>-0.13470066518847007</v>
      </c>
      <c r="L15" s="42">
        <v>3143</v>
      </c>
      <c r="M15" s="42">
        <v>3222</v>
      </c>
      <c r="N15" s="43">
        <f t="shared" si="3"/>
        <v>2.5135221126312439E-2</v>
      </c>
      <c r="O15" s="281"/>
    </row>
    <row r="16" spans="1:15" ht="14">
      <c r="A16" s="5"/>
      <c r="B16" s="24" t="s">
        <v>45</v>
      </c>
      <c r="C16" s="9">
        <v>3981</v>
      </c>
      <c r="D16" s="9">
        <v>3120</v>
      </c>
      <c r="E16" s="10">
        <f t="shared" si="0"/>
        <v>-0.21627731725697061</v>
      </c>
      <c r="F16" s="11">
        <v>3805</v>
      </c>
      <c r="G16" s="11">
        <v>2601</v>
      </c>
      <c r="H16" s="12">
        <f>(G16-F16)/F16</f>
        <v>-0.31642575558475688</v>
      </c>
      <c r="I16" s="9">
        <v>4020</v>
      </c>
      <c r="J16" s="9">
        <v>3056</v>
      </c>
      <c r="K16" s="10">
        <f>(J16-I16)/I16</f>
        <v>-0.23980099502487562</v>
      </c>
      <c r="L16" s="42">
        <v>3453</v>
      </c>
      <c r="M16" s="42">
        <v>3477</v>
      </c>
      <c r="N16" s="43">
        <f t="shared" si="3"/>
        <v>6.9504778453518675E-3</v>
      </c>
      <c r="O16" s="281"/>
    </row>
    <row r="17" spans="1:15" ht="14">
      <c r="A17" s="5"/>
      <c r="B17" s="24" t="s">
        <v>46</v>
      </c>
      <c r="C17" s="9">
        <v>1761</v>
      </c>
      <c r="D17" s="9">
        <v>1543</v>
      </c>
      <c r="E17" s="10">
        <f t="shared" si="0"/>
        <v>-0.12379329926178308</v>
      </c>
      <c r="F17" s="11">
        <v>1624</v>
      </c>
      <c r="G17" s="11">
        <v>1486</v>
      </c>
      <c r="H17" s="12">
        <f>(G17-F17)/F17</f>
        <v>-8.4975369458128072E-2</v>
      </c>
      <c r="I17" s="9">
        <v>1697</v>
      </c>
      <c r="J17" s="9">
        <v>1512</v>
      </c>
      <c r="K17" s="10">
        <f>(J17-I17)/I17</f>
        <v>-0.10901591043017089</v>
      </c>
      <c r="L17" s="42">
        <v>1557</v>
      </c>
      <c r="M17" s="42">
        <v>1603</v>
      </c>
      <c r="N17" s="43">
        <f t="shared" si="3"/>
        <v>2.9543994861913937E-2</v>
      </c>
      <c r="O17" s="281"/>
    </row>
    <row r="18" spans="1:15" ht="15" customHeight="1">
      <c r="A18" s="5"/>
      <c r="B18" s="24" t="s">
        <v>47</v>
      </c>
      <c r="C18" s="9">
        <v>2190</v>
      </c>
      <c r="D18" s="9">
        <v>1301</v>
      </c>
      <c r="E18" s="10">
        <f t="shared" si="0"/>
        <v>-0.40593607305936075</v>
      </c>
      <c r="F18" s="11">
        <v>2386</v>
      </c>
      <c r="G18" s="11">
        <v>1017</v>
      </c>
      <c r="H18" s="12">
        <f>(G18-F18)/F18</f>
        <v>-0.57376362112321877</v>
      </c>
      <c r="I18" s="9">
        <v>2459</v>
      </c>
      <c r="J18" s="9">
        <v>1397</v>
      </c>
      <c r="K18" s="10">
        <f>(J18-I18)/I18</f>
        <v>-0.43188287921919477</v>
      </c>
      <c r="L18" s="42">
        <v>2052</v>
      </c>
      <c r="M18" s="42">
        <v>1928</v>
      </c>
      <c r="N18" s="43">
        <f t="shared" si="3"/>
        <v>-6.042884990253411E-2</v>
      </c>
      <c r="O18" s="281"/>
    </row>
    <row r="19" spans="1:15" ht="14.65" customHeight="1">
      <c r="A19" s="3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279"/>
    </row>
    <row r="20" spans="1:15" ht="14.65" customHeight="1">
      <c r="A20" s="5"/>
      <c r="B20" s="6"/>
      <c r="C20" s="321" t="s">
        <v>48</v>
      </c>
      <c r="D20" s="322"/>
      <c r="E20" s="323"/>
      <c r="F20" s="321" t="s">
        <v>49</v>
      </c>
      <c r="G20" s="322"/>
      <c r="H20" s="323"/>
      <c r="I20" s="321" t="s">
        <v>50</v>
      </c>
      <c r="J20" s="322"/>
      <c r="K20" s="323"/>
      <c r="L20" s="328" t="s">
        <v>7</v>
      </c>
      <c r="M20" s="329"/>
      <c r="N20" s="330"/>
      <c r="O20" s="281"/>
    </row>
    <row r="21" spans="1:15" ht="14.65" customHeight="1">
      <c r="A21" s="5"/>
      <c r="B21" s="6" t="s">
        <v>32</v>
      </c>
      <c r="C21" s="283"/>
      <c r="D21" s="283"/>
      <c r="E21" s="283" t="s">
        <v>6</v>
      </c>
      <c r="F21" s="283">
        <v>2019</v>
      </c>
      <c r="G21" s="283">
        <v>2020</v>
      </c>
      <c r="H21" s="283" t="s">
        <v>6</v>
      </c>
      <c r="I21" s="283">
        <v>2019</v>
      </c>
      <c r="J21" s="283">
        <v>2020</v>
      </c>
      <c r="K21" s="283" t="s">
        <v>6</v>
      </c>
      <c r="L21" s="283">
        <v>2019</v>
      </c>
      <c r="M21" s="283">
        <v>2020</v>
      </c>
      <c r="N21" s="283" t="s">
        <v>6</v>
      </c>
      <c r="O21" s="281"/>
    </row>
    <row r="22" spans="1:15" ht="14.65" customHeight="1">
      <c r="A22" s="5"/>
      <c r="B22" s="24" t="s">
        <v>33</v>
      </c>
      <c r="C22" s="9"/>
      <c r="D22" s="9"/>
      <c r="E22" s="10" t="e">
        <f t="shared" ref="E22:E35" si="4">(D22-C22)/C22</f>
        <v>#DIV/0!</v>
      </c>
      <c r="F22" s="11"/>
      <c r="G22" s="11"/>
      <c r="H22" s="12" t="e">
        <f t="shared" ref="H22:H30" si="5">(G22-F22)/F22</f>
        <v>#DIV/0!</v>
      </c>
      <c r="I22" s="9"/>
      <c r="J22" s="9"/>
      <c r="K22" s="10" t="e">
        <f t="shared" ref="K22:K30" si="6">(J22-I22)/I22</f>
        <v>#DIV/0!</v>
      </c>
      <c r="L22" s="42">
        <f t="shared" ref="L22:L35" si="7">C5+F5+I5+L5+C22+F22+I22</f>
        <v>14989</v>
      </c>
      <c r="M22" s="42">
        <f t="shared" ref="M22:M35" si="8">D5+G5+J5+M5+D22+G22+J22</f>
        <v>13293</v>
      </c>
      <c r="N22" s="43">
        <f t="shared" ref="N22:N35" si="9">(M22-L22)/L22</f>
        <v>-0.11314964307158583</v>
      </c>
      <c r="O22" s="281"/>
    </row>
    <row r="23" spans="1:15" ht="14.65" customHeight="1">
      <c r="A23" s="5"/>
      <c r="B23" s="24" t="s">
        <v>34</v>
      </c>
      <c r="C23" s="9"/>
      <c r="D23" s="9"/>
      <c r="E23" s="10" t="e">
        <f t="shared" si="4"/>
        <v>#DIV/0!</v>
      </c>
      <c r="F23" s="11"/>
      <c r="G23" s="11"/>
      <c r="H23" s="12" t="e">
        <f t="shared" si="5"/>
        <v>#DIV/0!</v>
      </c>
      <c r="I23" s="9"/>
      <c r="J23" s="9"/>
      <c r="K23" s="10" t="e">
        <f t="shared" si="6"/>
        <v>#DIV/0!</v>
      </c>
      <c r="L23" s="42">
        <f t="shared" si="7"/>
        <v>22876</v>
      </c>
      <c r="M23" s="42">
        <f t="shared" si="8"/>
        <v>17212</v>
      </c>
      <c r="N23" s="43">
        <f t="shared" si="9"/>
        <v>-0.24759573351984612</v>
      </c>
      <c r="O23" s="281"/>
    </row>
    <row r="24" spans="1:15" ht="14.65" customHeight="1">
      <c r="A24" s="5"/>
      <c r="B24" s="24" t="s">
        <v>35</v>
      </c>
      <c r="C24" s="9"/>
      <c r="D24" s="9"/>
      <c r="E24" s="10" t="e">
        <f t="shared" si="4"/>
        <v>#DIV/0!</v>
      </c>
      <c r="F24" s="11"/>
      <c r="G24" s="11"/>
      <c r="H24" s="12" t="e">
        <f t="shared" si="5"/>
        <v>#DIV/0!</v>
      </c>
      <c r="I24" s="9"/>
      <c r="J24" s="9"/>
      <c r="K24" s="10" t="e">
        <f t="shared" si="6"/>
        <v>#DIV/0!</v>
      </c>
      <c r="L24" s="42">
        <f t="shared" si="7"/>
        <v>8570</v>
      </c>
      <c r="M24" s="42">
        <f t="shared" si="8"/>
        <v>4154</v>
      </c>
      <c r="N24" s="43">
        <f t="shared" si="9"/>
        <v>-0.51528588098016337</v>
      </c>
      <c r="O24" s="281"/>
    </row>
    <row r="25" spans="1:15" ht="14.65" customHeight="1">
      <c r="A25" s="5"/>
      <c r="B25" s="24" t="s">
        <v>36</v>
      </c>
      <c r="C25" s="9"/>
      <c r="D25" s="9"/>
      <c r="E25" s="10" t="e">
        <f t="shared" si="4"/>
        <v>#DIV/0!</v>
      </c>
      <c r="F25" s="11"/>
      <c r="G25" s="11"/>
      <c r="H25" s="12" t="e">
        <f t="shared" si="5"/>
        <v>#DIV/0!</v>
      </c>
      <c r="I25" s="9"/>
      <c r="J25" s="9"/>
      <c r="K25" s="10" t="e">
        <f t="shared" si="6"/>
        <v>#DIV/0!</v>
      </c>
      <c r="L25" s="42">
        <f t="shared" si="7"/>
        <v>10069</v>
      </c>
      <c r="M25" s="42">
        <f t="shared" si="8"/>
        <v>6488</v>
      </c>
      <c r="N25" s="43">
        <f t="shared" si="9"/>
        <v>-0.35564604230807428</v>
      </c>
      <c r="O25" s="281"/>
    </row>
    <row r="26" spans="1:15" ht="14.65" customHeight="1">
      <c r="A26" s="5"/>
      <c r="B26" s="24" t="s">
        <v>37</v>
      </c>
      <c r="C26" s="9"/>
      <c r="D26" s="9"/>
      <c r="E26" s="10" t="e">
        <f t="shared" si="4"/>
        <v>#DIV/0!</v>
      </c>
      <c r="F26" s="11"/>
      <c r="G26" s="11"/>
      <c r="H26" s="12" t="e">
        <f t="shared" si="5"/>
        <v>#DIV/0!</v>
      </c>
      <c r="I26" s="9"/>
      <c r="J26" s="9"/>
      <c r="K26" s="10" t="e">
        <f t="shared" si="6"/>
        <v>#DIV/0!</v>
      </c>
      <c r="L26" s="42">
        <f t="shared" si="7"/>
        <v>10674</v>
      </c>
      <c r="M26" s="42">
        <f t="shared" si="8"/>
        <v>9286</v>
      </c>
      <c r="N26" s="43">
        <f t="shared" si="9"/>
        <v>-0.13003560052463931</v>
      </c>
      <c r="O26" s="281"/>
    </row>
    <row r="27" spans="1:15" ht="14.65" customHeight="1">
      <c r="A27" s="5"/>
      <c r="B27" s="24" t="s">
        <v>38</v>
      </c>
      <c r="C27" s="9"/>
      <c r="D27" s="9"/>
      <c r="E27" s="10" t="e">
        <f t="shared" si="4"/>
        <v>#DIV/0!</v>
      </c>
      <c r="F27" s="11"/>
      <c r="G27" s="11"/>
      <c r="H27" s="12" t="e">
        <f t="shared" si="5"/>
        <v>#DIV/0!</v>
      </c>
      <c r="I27" s="9"/>
      <c r="J27" s="9"/>
      <c r="K27" s="10" t="e">
        <f t="shared" si="6"/>
        <v>#DIV/0!</v>
      </c>
      <c r="L27" s="42">
        <f t="shared" si="7"/>
        <v>7425</v>
      </c>
      <c r="M27" s="42">
        <f t="shared" si="8"/>
        <v>6778</v>
      </c>
      <c r="N27" s="43">
        <f t="shared" si="9"/>
        <v>-8.7138047138047139E-2</v>
      </c>
      <c r="O27" s="281"/>
    </row>
    <row r="28" spans="1:15" ht="14.65" customHeight="1">
      <c r="A28" s="5"/>
      <c r="B28" s="24" t="s">
        <v>39</v>
      </c>
      <c r="C28" s="9"/>
      <c r="D28" s="9"/>
      <c r="E28" s="10" t="e">
        <f t="shared" si="4"/>
        <v>#DIV/0!</v>
      </c>
      <c r="F28" s="11"/>
      <c r="G28" s="11"/>
      <c r="H28" s="12" t="e">
        <f t="shared" si="5"/>
        <v>#DIV/0!</v>
      </c>
      <c r="I28" s="9"/>
      <c r="J28" s="9"/>
      <c r="K28" s="10" t="e">
        <f t="shared" si="6"/>
        <v>#DIV/0!</v>
      </c>
      <c r="L28" s="42">
        <f t="shared" si="7"/>
        <v>9305</v>
      </c>
      <c r="M28" s="42">
        <f t="shared" si="8"/>
        <v>5560</v>
      </c>
      <c r="N28" s="43">
        <f t="shared" si="9"/>
        <v>-0.40247178936055883</v>
      </c>
      <c r="O28" s="281"/>
    </row>
    <row r="29" spans="1:15" ht="14.65" customHeight="1">
      <c r="A29" s="5"/>
      <c r="B29" s="24" t="s">
        <v>40</v>
      </c>
      <c r="C29" s="9"/>
      <c r="D29" s="9"/>
      <c r="E29" s="10" t="e">
        <f t="shared" si="4"/>
        <v>#DIV/0!</v>
      </c>
      <c r="F29" s="11"/>
      <c r="G29" s="11"/>
      <c r="H29" s="12" t="e">
        <f t="shared" si="5"/>
        <v>#DIV/0!</v>
      </c>
      <c r="I29" s="9"/>
      <c r="J29" s="9"/>
      <c r="K29" s="10" t="e">
        <f t="shared" si="6"/>
        <v>#DIV/0!</v>
      </c>
      <c r="L29" s="42">
        <f t="shared" si="7"/>
        <v>7392</v>
      </c>
      <c r="M29" s="42">
        <f t="shared" si="8"/>
        <v>3804</v>
      </c>
      <c r="N29" s="43">
        <f t="shared" si="9"/>
        <v>-0.48538961038961037</v>
      </c>
      <c r="O29" s="281"/>
    </row>
    <row r="30" spans="1:15" ht="14.65" customHeight="1">
      <c r="A30" s="5"/>
      <c r="B30" s="24" t="s">
        <v>41</v>
      </c>
      <c r="C30" s="9"/>
      <c r="D30" s="9"/>
      <c r="E30" s="10" t="e">
        <f t="shared" si="4"/>
        <v>#DIV/0!</v>
      </c>
      <c r="F30" s="11"/>
      <c r="G30" s="11"/>
      <c r="H30" s="12" t="e">
        <f t="shared" si="5"/>
        <v>#DIV/0!</v>
      </c>
      <c r="I30" s="9"/>
      <c r="J30" s="9"/>
      <c r="K30" s="10" t="e">
        <f t="shared" si="6"/>
        <v>#DIV/0!</v>
      </c>
      <c r="L30" s="42">
        <f t="shared" si="7"/>
        <v>4027</v>
      </c>
      <c r="M30" s="42">
        <f t="shared" si="8"/>
        <v>2314</v>
      </c>
      <c r="N30" s="43">
        <f t="shared" si="9"/>
        <v>-0.42537869381673704</v>
      </c>
      <c r="O30" s="281"/>
    </row>
    <row r="31" spans="1:15" ht="14.65" customHeight="1">
      <c r="A31" s="5"/>
      <c r="B31" s="24" t="s">
        <v>42</v>
      </c>
      <c r="C31" s="9"/>
      <c r="D31" s="9"/>
      <c r="E31" s="10" t="e">
        <f t="shared" si="4"/>
        <v>#DIV/0!</v>
      </c>
      <c r="F31" s="11"/>
      <c r="G31" s="11"/>
      <c r="H31" s="12" t="s">
        <v>43</v>
      </c>
      <c r="I31" s="9"/>
      <c r="J31" s="9"/>
      <c r="K31" s="10" t="s">
        <v>43</v>
      </c>
      <c r="L31" s="42">
        <f t="shared" si="7"/>
        <v>402</v>
      </c>
      <c r="M31" s="42">
        <f t="shared" si="8"/>
        <v>136</v>
      </c>
      <c r="N31" s="43">
        <f t="shared" si="9"/>
        <v>-0.6616915422885572</v>
      </c>
      <c r="O31" s="281"/>
    </row>
    <row r="32" spans="1:15" ht="14.65" customHeight="1">
      <c r="A32" s="5"/>
      <c r="B32" s="24" t="s">
        <v>44</v>
      </c>
      <c r="C32" s="9"/>
      <c r="D32" s="9"/>
      <c r="E32" s="10" t="e">
        <f t="shared" si="4"/>
        <v>#DIV/0!</v>
      </c>
      <c r="F32" s="11"/>
      <c r="G32" s="11"/>
      <c r="H32" s="12" t="e">
        <f>(G32-F32)/F32</f>
        <v>#DIV/0!</v>
      </c>
      <c r="I32" s="9"/>
      <c r="J32" s="9"/>
      <c r="K32" s="10" t="e">
        <f>(J32-I32)/I32</f>
        <v>#DIV/0!</v>
      </c>
      <c r="L32" s="42">
        <f t="shared" si="7"/>
        <v>13989</v>
      </c>
      <c r="M32" s="42">
        <f t="shared" si="8"/>
        <v>12471</v>
      </c>
      <c r="N32" s="43">
        <f t="shared" si="9"/>
        <v>-0.10851383229680463</v>
      </c>
      <c r="O32" s="281"/>
    </row>
    <row r="33" spans="1:15" ht="14.65" customHeight="1">
      <c r="A33" s="5"/>
      <c r="B33" s="24" t="s">
        <v>45</v>
      </c>
      <c r="C33" s="9"/>
      <c r="D33" s="9"/>
      <c r="E33" s="10" t="e">
        <f t="shared" si="4"/>
        <v>#DIV/0!</v>
      </c>
      <c r="F33" s="11"/>
      <c r="G33" s="11"/>
      <c r="H33" s="12" t="e">
        <f>(G33-F33)/F33</f>
        <v>#DIV/0!</v>
      </c>
      <c r="I33" s="9"/>
      <c r="J33" s="9"/>
      <c r="K33" s="10" t="e">
        <f>(J33-I33)/I33</f>
        <v>#DIV/0!</v>
      </c>
      <c r="L33" s="42">
        <f t="shared" si="7"/>
        <v>15259</v>
      </c>
      <c r="M33" s="42">
        <f t="shared" si="8"/>
        <v>12254</v>
      </c>
      <c r="N33" s="43">
        <f t="shared" si="9"/>
        <v>-0.19693295759879414</v>
      </c>
      <c r="O33" s="281"/>
    </row>
    <row r="34" spans="1:15" ht="14.65" customHeight="1">
      <c r="A34" s="5"/>
      <c r="B34" s="24" t="s">
        <v>46</v>
      </c>
      <c r="C34" s="9"/>
      <c r="D34" s="9"/>
      <c r="E34" s="10" t="e">
        <f t="shared" si="4"/>
        <v>#DIV/0!</v>
      </c>
      <c r="F34" s="11"/>
      <c r="G34" s="11"/>
      <c r="H34" s="12" t="e">
        <f>(G34-F34)/F34</f>
        <v>#DIV/0!</v>
      </c>
      <c r="I34" s="9"/>
      <c r="J34" s="9"/>
      <c r="K34" s="10" t="e">
        <f>(J34-I34)/I34</f>
        <v>#DIV/0!</v>
      </c>
      <c r="L34" s="42">
        <f t="shared" si="7"/>
        <v>6639</v>
      </c>
      <c r="M34" s="42">
        <f t="shared" si="8"/>
        <v>6144</v>
      </c>
      <c r="N34" s="43">
        <f t="shared" si="9"/>
        <v>-7.4559421599638506E-2</v>
      </c>
      <c r="O34" s="281"/>
    </row>
    <row r="35" spans="1:15" ht="14.65" customHeight="1">
      <c r="A35" s="5"/>
      <c r="B35" s="24" t="s">
        <v>47</v>
      </c>
      <c r="C35" s="9"/>
      <c r="D35" s="9"/>
      <c r="E35" s="10" t="e">
        <f t="shared" si="4"/>
        <v>#DIV/0!</v>
      </c>
      <c r="F35" s="11"/>
      <c r="G35" s="11"/>
      <c r="H35" s="12" t="e">
        <f>(G35-F35)/F35</f>
        <v>#DIV/0!</v>
      </c>
      <c r="I35" s="9"/>
      <c r="J35" s="9"/>
      <c r="K35" s="10" t="e">
        <f>(J35-I35)/I35</f>
        <v>#DIV/0!</v>
      </c>
      <c r="L35" s="42">
        <f t="shared" si="7"/>
        <v>9087</v>
      </c>
      <c r="M35" s="42">
        <f t="shared" si="8"/>
        <v>5643</v>
      </c>
      <c r="N35" s="43">
        <f t="shared" si="9"/>
        <v>-0.37900297127764937</v>
      </c>
      <c r="O35" s="281"/>
    </row>
    <row r="36" spans="1:15" ht="14.65" customHeight="1">
      <c r="A36" s="3"/>
      <c r="B36" s="30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79"/>
    </row>
    <row r="37" spans="1:15" ht="14.25" customHeight="1">
      <c r="A37" s="3"/>
      <c r="B37" s="313" t="s">
        <v>9</v>
      </c>
      <c r="C37" s="313"/>
      <c r="D37" s="313"/>
      <c r="E37" s="313"/>
      <c r="F37" s="313"/>
      <c r="G37" s="313"/>
      <c r="H37" s="314" t="s">
        <v>10</v>
      </c>
      <c r="I37" s="314"/>
      <c r="J37" s="314"/>
      <c r="K37" s="314"/>
      <c r="L37" s="314"/>
      <c r="M37" s="314"/>
      <c r="N37" s="314"/>
      <c r="O37" s="279"/>
    </row>
    <row r="38" spans="1:15" ht="14.25" customHeight="1">
      <c r="A38" s="3"/>
      <c r="B38" s="279" t="s">
        <v>51</v>
      </c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</row>
    <row r="39" spans="1:15" ht="14.25" customHeight="1">
      <c r="A39" s="3"/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</row>
    <row r="40" spans="1:15" ht="14.2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1"/>
    </row>
    <row r="41" spans="1:15" ht="14.25" customHeight="1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4.2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1"/>
    </row>
  </sheetData>
  <mergeCells count="11">
    <mergeCell ref="B37:G37"/>
    <mergeCell ref="H37:N37"/>
    <mergeCell ref="B2:H2"/>
    <mergeCell ref="C3:E3"/>
    <mergeCell ref="F3:H3"/>
    <mergeCell ref="I3:K3"/>
    <mergeCell ref="L3:N3"/>
    <mergeCell ref="C20:E20"/>
    <mergeCell ref="F20:H20"/>
    <mergeCell ref="I20:K20"/>
    <mergeCell ref="L20:N20"/>
  </mergeCells>
  <pageMargins left="0.75" right="0.75" top="0.75" bottom="0.5" header="0.25" footer="0.25"/>
  <pageSetup paperSize="0" orientation="landscape" useFirstPageNumber="1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showGridLines="0" topLeftCell="A26" workbookViewId="0">
      <selection activeCell="K43" sqref="K43"/>
    </sheetView>
  </sheetViews>
  <sheetFormatPr defaultRowHeight="20.149999999999999" customHeight="1"/>
  <cols>
    <col min="1" max="1" width="10.25" style="1" customWidth="1"/>
    <col min="2" max="2" width="13.33203125" style="1" customWidth="1"/>
    <col min="3" max="3" width="5.58203125" style="1" customWidth="1"/>
    <col min="4" max="4" width="5.25" style="1" customWidth="1"/>
    <col min="5" max="5" width="5" style="1" customWidth="1"/>
    <col min="6" max="6" width="6.33203125" style="1" customWidth="1"/>
    <col min="7" max="7" width="5.5" style="1" customWidth="1"/>
    <col min="8" max="8" width="5.25" style="1" customWidth="1"/>
    <col min="9" max="9" width="7.75" style="1" customWidth="1"/>
    <col min="10" max="10" width="6.33203125" style="1" customWidth="1"/>
    <col min="11" max="11" width="6.08203125" style="1" customWidth="1"/>
    <col min="12" max="12" width="5.58203125" style="1" customWidth="1"/>
    <col min="13" max="13" width="4.83203125" style="1" customWidth="1"/>
    <col min="14" max="14" width="5.83203125" style="1" customWidth="1"/>
    <col min="15" max="15" width="5.5" style="1" customWidth="1"/>
    <col min="16" max="17" width="5.08203125" style="1" customWidth="1"/>
    <col min="18" max="18" width="8.4140625" style="1" customWidth="1"/>
    <col min="19" max="19" width="7.58203125" style="1" customWidth="1"/>
    <col min="20" max="20" width="6.25" style="1" customWidth="1"/>
    <col min="21" max="21" width="5.75" style="1" customWidth="1"/>
    <col min="22" max="22" width="5" style="1" customWidth="1"/>
    <col min="23" max="23" width="5.58203125" style="1" customWidth="1"/>
    <col min="24" max="24" width="5.33203125" style="1" customWidth="1"/>
    <col min="25" max="25" width="4.75" style="1" customWidth="1"/>
    <col min="26" max="26" width="5" style="1" customWidth="1"/>
    <col min="27" max="27" width="5.75" style="1" customWidth="1"/>
    <col min="28" max="28" width="6" style="1" customWidth="1"/>
    <col min="29" max="29" width="5.83203125" style="1" customWidth="1"/>
    <col min="30" max="30" width="5.25" style="1" customWidth="1"/>
    <col min="31" max="31" width="4.83203125" style="1" customWidth="1"/>
    <col min="32" max="32" width="5.5" style="1" customWidth="1"/>
    <col min="33" max="33" width="4.75" style="1" customWidth="1"/>
    <col min="34" max="34" width="5" style="1" customWidth="1"/>
    <col min="35" max="35" width="5.08203125" style="1" customWidth="1"/>
    <col min="36" max="36" width="5.25" style="1" customWidth="1"/>
    <col min="37" max="37" width="5.58203125" style="1" customWidth="1"/>
    <col min="38" max="38" width="6" style="1" customWidth="1"/>
    <col min="39" max="256" width="10.25" style="1" customWidth="1"/>
  </cols>
  <sheetData>
    <row r="1" spans="1:38" ht="14.2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</row>
    <row r="2" spans="1:38" ht="14.65" customHeight="1">
      <c r="A2" s="45"/>
      <c r="B2" s="356" t="s">
        <v>52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46"/>
      <c r="AE2" s="46"/>
      <c r="AF2" s="46"/>
      <c r="AG2" s="46"/>
      <c r="AH2" s="46"/>
      <c r="AI2" s="46"/>
      <c r="AJ2" s="46"/>
      <c r="AK2" s="46"/>
      <c r="AL2" s="46"/>
    </row>
    <row r="3" spans="1:38" ht="15" customHeight="1">
      <c r="A3" s="45"/>
      <c r="B3" s="47"/>
      <c r="C3" s="366" t="s">
        <v>1</v>
      </c>
      <c r="D3" s="334"/>
      <c r="E3" s="334"/>
      <c r="F3" s="334"/>
      <c r="G3" s="334"/>
      <c r="H3" s="334"/>
      <c r="I3" s="334"/>
      <c r="J3" s="334"/>
      <c r="K3" s="367"/>
      <c r="L3" s="366" t="s">
        <v>2</v>
      </c>
      <c r="M3" s="334"/>
      <c r="N3" s="334"/>
      <c r="O3" s="334"/>
      <c r="P3" s="334"/>
      <c r="Q3" s="334"/>
      <c r="R3" s="367"/>
      <c r="S3" s="366"/>
      <c r="T3" s="367"/>
      <c r="U3" s="320" t="s">
        <v>3</v>
      </c>
      <c r="V3" s="320"/>
      <c r="W3" s="320"/>
      <c r="X3" s="320"/>
      <c r="Y3" s="320"/>
      <c r="Z3" s="320"/>
      <c r="AA3" s="320"/>
      <c r="AB3" s="320"/>
      <c r="AC3" s="373"/>
      <c r="AD3" s="345"/>
      <c r="AE3" s="346"/>
      <c r="AF3" s="346"/>
      <c r="AG3" s="346"/>
      <c r="AH3" s="346"/>
      <c r="AI3" s="346"/>
      <c r="AJ3" s="346"/>
      <c r="AK3" s="346"/>
      <c r="AL3" s="347"/>
    </row>
    <row r="4" spans="1:38" ht="14.65" customHeight="1">
      <c r="A4" s="45"/>
      <c r="B4" s="47"/>
      <c r="C4" s="341">
        <v>2019</v>
      </c>
      <c r="D4" s="342"/>
      <c r="E4" s="343"/>
      <c r="F4" s="341">
        <v>2020</v>
      </c>
      <c r="G4" s="342"/>
      <c r="H4" s="343"/>
      <c r="I4" s="341" t="s">
        <v>6</v>
      </c>
      <c r="J4" s="342"/>
      <c r="K4" s="343"/>
      <c r="L4" s="341">
        <v>2019</v>
      </c>
      <c r="M4" s="342"/>
      <c r="N4" s="343"/>
      <c r="O4" s="341">
        <v>2020</v>
      </c>
      <c r="P4" s="342"/>
      <c r="Q4" s="343"/>
      <c r="R4" s="341" t="s">
        <v>6</v>
      </c>
      <c r="S4" s="342"/>
      <c r="T4" s="343"/>
      <c r="U4" s="371">
        <v>2019</v>
      </c>
      <c r="V4" s="371"/>
      <c r="W4" s="371"/>
      <c r="X4" s="371">
        <v>2020</v>
      </c>
      <c r="Y4" s="371"/>
      <c r="Z4" s="371"/>
      <c r="AA4" s="371" t="s">
        <v>6</v>
      </c>
      <c r="AB4" s="371"/>
      <c r="AC4" s="372"/>
      <c r="AD4" s="345"/>
      <c r="AE4" s="346"/>
      <c r="AF4" s="354"/>
      <c r="AG4" s="345"/>
      <c r="AH4" s="346"/>
      <c r="AI4" s="354"/>
      <c r="AJ4" s="345"/>
      <c r="AK4" s="346"/>
      <c r="AL4" s="347"/>
    </row>
    <row r="5" spans="1:38" ht="39.75" customHeight="1">
      <c r="A5" s="45"/>
      <c r="B5" s="48" t="s">
        <v>5</v>
      </c>
      <c r="C5" s="296" t="s">
        <v>53</v>
      </c>
      <c r="D5" s="49" t="s">
        <v>54</v>
      </c>
      <c r="E5" s="50" t="s">
        <v>55</v>
      </c>
      <c r="F5" s="296" t="s">
        <v>53</v>
      </c>
      <c r="G5" s="49" t="s">
        <v>54</v>
      </c>
      <c r="H5" s="50" t="s">
        <v>55</v>
      </c>
      <c r="I5" s="296" t="s">
        <v>53</v>
      </c>
      <c r="J5" s="49" t="s">
        <v>54</v>
      </c>
      <c r="K5" s="50" t="s">
        <v>55</v>
      </c>
      <c r="L5" s="51" t="s">
        <v>53</v>
      </c>
      <c r="M5" s="49" t="s">
        <v>54</v>
      </c>
      <c r="N5" s="50" t="s">
        <v>55</v>
      </c>
      <c r="O5" s="51" t="s">
        <v>53</v>
      </c>
      <c r="P5" s="49" t="s">
        <v>54</v>
      </c>
      <c r="Q5" s="50" t="s">
        <v>55</v>
      </c>
      <c r="R5" s="51" t="s">
        <v>53</v>
      </c>
      <c r="S5" s="49" t="s">
        <v>54</v>
      </c>
      <c r="T5" s="50" t="s">
        <v>55</v>
      </c>
      <c r="U5" s="52" t="s">
        <v>53</v>
      </c>
      <c r="V5" s="53" t="s">
        <v>54</v>
      </c>
      <c r="W5" s="54" t="s">
        <v>55</v>
      </c>
      <c r="X5" s="55" t="s">
        <v>53</v>
      </c>
      <c r="Y5" s="56" t="s">
        <v>54</v>
      </c>
      <c r="Z5" s="57" t="s">
        <v>55</v>
      </c>
      <c r="AA5" s="55" t="s">
        <v>53</v>
      </c>
      <c r="AB5" s="56" t="s">
        <v>54</v>
      </c>
      <c r="AC5" s="56" t="s">
        <v>55</v>
      </c>
      <c r="AD5" s="58"/>
      <c r="AE5" s="58"/>
      <c r="AF5" s="58"/>
      <c r="AG5" s="58"/>
      <c r="AH5" s="58"/>
      <c r="AI5" s="58"/>
      <c r="AJ5" s="58"/>
      <c r="AK5" s="58"/>
      <c r="AL5" s="59"/>
    </row>
    <row r="6" spans="1:38" ht="14.25" customHeight="1">
      <c r="A6" s="45"/>
      <c r="B6" s="60" t="s">
        <v>7</v>
      </c>
      <c r="C6" s="61">
        <v>17602</v>
      </c>
      <c r="D6" s="62">
        <v>3822</v>
      </c>
      <c r="E6" s="63">
        <v>8836</v>
      </c>
      <c r="F6" s="61">
        <v>14913</v>
      </c>
      <c r="G6" s="62">
        <v>2462</v>
      </c>
      <c r="H6" s="63">
        <v>6131</v>
      </c>
      <c r="I6" s="64">
        <f>(F6-C6)/C6</f>
        <v>-0.15276673105328939</v>
      </c>
      <c r="J6" s="65">
        <f>(G6-D6)/D6</f>
        <v>-0.35583464154892724</v>
      </c>
      <c r="K6" s="66">
        <f>(H6-E6)/E6</f>
        <v>-0.30613399728383883</v>
      </c>
      <c r="L6" s="67">
        <v>16790</v>
      </c>
      <c r="M6" s="68">
        <v>3476</v>
      </c>
      <c r="N6" s="69">
        <v>8427</v>
      </c>
      <c r="O6" s="67">
        <v>13903</v>
      </c>
      <c r="P6" s="68">
        <v>947</v>
      </c>
      <c r="Q6" s="69">
        <v>1487</v>
      </c>
      <c r="R6" s="70">
        <f>(O6-L6)/L6</f>
        <v>-0.17194758784991065</v>
      </c>
      <c r="S6" s="71">
        <f>(P6-M6)/M6</f>
        <v>-0.72756041426927498</v>
      </c>
      <c r="T6" s="72">
        <f>(Q6-N6)/N6</f>
        <v>-0.82354337249317666</v>
      </c>
      <c r="U6" s="73">
        <v>16679</v>
      </c>
      <c r="V6" s="74">
        <v>3448</v>
      </c>
      <c r="W6" s="75">
        <v>8032</v>
      </c>
      <c r="X6" s="76">
        <v>14176</v>
      </c>
      <c r="Y6" s="77">
        <v>1792</v>
      </c>
      <c r="Z6" s="78">
        <v>2983</v>
      </c>
      <c r="AA6" s="79">
        <f>(X6-U6)/U6</f>
        <v>-0.15006894897775647</v>
      </c>
      <c r="AB6" s="80">
        <f>(Y6-V6)/V6</f>
        <v>-0.48027842227378192</v>
      </c>
      <c r="AC6" s="80">
        <f>(Z6-W6)/W6</f>
        <v>-0.62861055776892427</v>
      </c>
      <c r="AD6" s="81"/>
      <c r="AE6" s="81"/>
      <c r="AF6" s="81"/>
      <c r="AG6" s="81"/>
      <c r="AH6" s="81"/>
      <c r="AI6" s="81"/>
      <c r="AJ6" s="82"/>
      <c r="AK6" s="82"/>
      <c r="AL6" s="83"/>
    </row>
    <row r="7" spans="1:38" ht="14.65" customHeight="1">
      <c r="A7" s="45"/>
      <c r="B7" s="300"/>
      <c r="C7" s="84"/>
      <c r="D7" s="85"/>
      <c r="E7" s="86"/>
      <c r="F7" s="84"/>
      <c r="G7" s="85"/>
      <c r="H7" s="86"/>
      <c r="I7" s="84"/>
      <c r="J7" s="85"/>
      <c r="K7" s="86"/>
      <c r="L7" s="301"/>
      <c r="M7" s="285"/>
      <c r="N7" s="87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9"/>
    </row>
    <row r="8" spans="1:38" ht="14.65" customHeight="1">
      <c r="A8" s="45"/>
      <c r="B8" s="47"/>
      <c r="C8" s="366" t="s">
        <v>4</v>
      </c>
      <c r="D8" s="334"/>
      <c r="E8" s="367"/>
      <c r="F8" s="366"/>
      <c r="G8" s="334"/>
      <c r="H8" s="367"/>
      <c r="I8" s="366"/>
      <c r="J8" s="334"/>
      <c r="K8" s="367"/>
      <c r="L8" s="368" t="s">
        <v>48</v>
      </c>
      <c r="M8" s="369"/>
      <c r="N8" s="370"/>
      <c r="O8" s="362"/>
      <c r="P8" s="362"/>
      <c r="Q8" s="362"/>
      <c r="R8" s="362"/>
      <c r="S8" s="362"/>
      <c r="T8" s="362"/>
      <c r="U8" s="362" t="s">
        <v>49</v>
      </c>
      <c r="V8" s="362"/>
      <c r="W8" s="362"/>
      <c r="X8" s="362"/>
      <c r="Y8" s="362"/>
      <c r="Z8" s="362"/>
      <c r="AA8" s="362"/>
      <c r="AB8" s="362"/>
      <c r="AC8" s="362"/>
      <c r="AD8" s="90"/>
      <c r="AE8" s="90"/>
      <c r="AF8" s="90"/>
      <c r="AG8" s="90"/>
      <c r="AH8" s="90"/>
      <c r="AI8" s="90"/>
      <c r="AJ8" s="91"/>
      <c r="AK8" s="91"/>
      <c r="AL8" s="92"/>
    </row>
    <row r="9" spans="1:38" ht="14.65" customHeight="1">
      <c r="A9" s="45"/>
      <c r="B9" s="47"/>
      <c r="C9" s="366">
        <v>2019</v>
      </c>
      <c r="D9" s="334"/>
      <c r="E9" s="367"/>
      <c r="F9" s="366">
        <v>2020</v>
      </c>
      <c r="G9" s="334"/>
      <c r="H9" s="367"/>
      <c r="I9" s="366" t="s">
        <v>6</v>
      </c>
      <c r="J9" s="334"/>
      <c r="K9" s="367"/>
      <c r="L9" s="368">
        <v>2019</v>
      </c>
      <c r="M9" s="369"/>
      <c r="N9" s="370"/>
      <c r="O9" s="362">
        <v>2020</v>
      </c>
      <c r="P9" s="362"/>
      <c r="Q9" s="362"/>
      <c r="R9" s="362" t="s">
        <v>6</v>
      </c>
      <c r="S9" s="362"/>
      <c r="T9" s="362"/>
      <c r="U9" s="362">
        <v>2019</v>
      </c>
      <c r="V9" s="362"/>
      <c r="W9" s="362"/>
      <c r="X9" s="362">
        <v>2020</v>
      </c>
      <c r="Y9" s="362"/>
      <c r="Z9" s="362"/>
      <c r="AA9" s="362" t="s">
        <v>6</v>
      </c>
      <c r="AB9" s="362"/>
      <c r="AC9" s="362"/>
      <c r="AD9" s="90"/>
      <c r="AE9" s="90"/>
      <c r="AF9" s="90"/>
      <c r="AG9" s="90"/>
      <c r="AH9" s="90"/>
      <c r="AI9" s="90"/>
      <c r="AJ9" s="91"/>
      <c r="AK9" s="91"/>
      <c r="AL9" s="92"/>
    </row>
    <row r="10" spans="1:38" ht="42.75" customHeight="1">
      <c r="A10" s="45"/>
      <c r="B10" s="48" t="s">
        <v>5</v>
      </c>
      <c r="C10" s="295" t="s">
        <v>53</v>
      </c>
      <c r="D10" s="93" t="s">
        <v>54</v>
      </c>
      <c r="E10" s="94" t="s">
        <v>55</v>
      </c>
      <c r="F10" s="295" t="s">
        <v>53</v>
      </c>
      <c r="G10" s="93" t="s">
        <v>54</v>
      </c>
      <c r="H10" s="94" t="s">
        <v>55</v>
      </c>
      <c r="I10" s="295" t="s">
        <v>53</v>
      </c>
      <c r="J10" s="93" t="s">
        <v>54</v>
      </c>
      <c r="K10" s="94" t="s">
        <v>55</v>
      </c>
      <c r="L10" s="51" t="s">
        <v>53</v>
      </c>
      <c r="M10" s="49" t="s">
        <v>54</v>
      </c>
      <c r="N10" s="95" t="s">
        <v>55</v>
      </c>
      <c r="O10" s="96" t="s">
        <v>53</v>
      </c>
      <c r="P10" s="96" t="s">
        <v>54</v>
      </c>
      <c r="Q10" s="96" t="s">
        <v>55</v>
      </c>
      <c r="R10" s="96" t="s">
        <v>53</v>
      </c>
      <c r="S10" s="96" t="s">
        <v>54</v>
      </c>
      <c r="T10" s="96" t="s">
        <v>55</v>
      </c>
      <c r="U10" s="96" t="s">
        <v>53</v>
      </c>
      <c r="V10" s="96" t="s">
        <v>54</v>
      </c>
      <c r="W10" s="96" t="s">
        <v>55</v>
      </c>
      <c r="X10" s="96" t="s">
        <v>53</v>
      </c>
      <c r="Y10" s="96" t="s">
        <v>54</v>
      </c>
      <c r="Z10" s="96" t="s">
        <v>55</v>
      </c>
      <c r="AA10" s="96" t="s">
        <v>53</v>
      </c>
      <c r="AB10" s="96" t="s">
        <v>54</v>
      </c>
      <c r="AC10" s="96" t="s">
        <v>55</v>
      </c>
      <c r="AD10" s="90"/>
      <c r="AE10" s="90"/>
      <c r="AF10" s="90"/>
      <c r="AG10" s="90"/>
      <c r="AH10" s="90"/>
      <c r="AI10" s="90"/>
      <c r="AJ10" s="91"/>
      <c r="AK10" s="91"/>
      <c r="AL10" s="92"/>
    </row>
    <row r="11" spans="1:38" ht="14.65" customHeight="1">
      <c r="A11" s="97"/>
      <c r="B11" s="98" t="s">
        <v>7</v>
      </c>
      <c r="C11" s="99">
        <v>14233</v>
      </c>
      <c r="D11" s="100">
        <v>2908</v>
      </c>
      <c r="E11" s="101">
        <v>7601</v>
      </c>
      <c r="F11" s="99">
        <v>14515</v>
      </c>
      <c r="G11" s="100">
        <v>2718</v>
      </c>
      <c r="H11" s="101">
        <v>5513</v>
      </c>
      <c r="I11" s="102">
        <f>(F11-C11)/C11</f>
        <v>1.981311037729221E-2</v>
      </c>
      <c r="J11" s="103">
        <f>(G11-D11)/D11</f>
        <v>-6.5337001375515819E-2</v>
      </c>
      <c r="K11" s="104">
        <f>(H11-E11)/E11</f>
        <v>-0.27470069727667412</v>
      </c>
      <c r="L11" s="105"/>
      <c r="M11" s="106"/>
      <c r="N11" s="107"/>
      <c r="O11" s="108"/>
      <c r="P11" s="108"/>
      <c r="Q11" s="108"/>
      <c r="R11" s="109" t="e">
        <f>(O11-L11)/L11</f>
        <v>#DIV/0!</v>
      </c>
      <c r="S11" s="109" t="e">
        <f>(P11-M11)/M11</f>
        <v>#DIV/0!</v>
      </c>
      <c r="T11" s="109" t="e">
        <f>(Q11-N11)/N11</f>
        <v>#DIV/0!</v>
      </c>
      <c r="U11" s="110"/>
      <c r="V11" s="110"/>
      <c r="W11" s="110"/>
      <c r="X11" s="110"/>
      <c r="Y11" s="110"/>
      <c r="Z11" s="110"/>
      <c r="AA11" s="111" t="e">
        <f>(X11-U11)/U11</f>
        <v>#DIV/0!</v>
      </c>
      <c r="AB11" s="111" t="e">
        <f>(Y11-V11)/V11</f>
        <v>#DIV/0!</v>
      </c>
      <c r="AC11" s="111" t="e">
        <f>(Z11-W11)/W11</f>
        <v>#DIV/0!</v>
      </c>
      <c r="AD11" s="90"/>
      <c r="AE11" s="90"/>
      <c r="AF11" s="90"/>
      <c r="AG11" s="90"/>
      <c r="AH11" s="90"/>
      <c r="AI11" s="90"/>
      <c r="AJ11" s="91"/>
      <c r="AK11" s="91"/>
      <c r="AL11" s="92"/>
    </row>
    <row r="12" spans="1:38" ht="15" customHeight="1">
      <c r="A12" s="112"/>
      <c r="B12" s="113"/>
      <c r="C12" s="114"/>
      <c r="D12" s="115"/>
      <c r="E12" s="116"/>
      <c r="F12" s="117"/>
      <c r="G12" s="115"/>
      <c r="H12" s="116"/>
      <c r="I12" s="117"/>
      <c r="J12" s="115"/>
      <c r="K12" s="118"/>
      <c r="L12" s="113"/>
      <c r="M12" s="113"/>
      <c r="N12" s="119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1"/>
    </row>
    <row r="13" spans="1:38" ht="15" customHeight="1">
      <c r="A13" s="122"/>
      <c r="B13" s="123"/>
      <c r="C13" s="363" t="s">
        <v>8</v>
      </c>
      <c r="D13" s="364"/>
      <c r="E13" s="365"/>
      <c r="F13" s="363"/>
      <c r="G13" s="364"/>
      <c r="H13" s="365"/>
      <c r="I13" s="363"/>
      <c r="J13" s="364"/>
      <c r="K13" s="365"/>
      <c r="L13" s="124"/>
      <c r="M13" s="125"/>
      <c r="N13" s="126"/>
      <c r="O13" s="90"/>
      <c r="P13" s="90"/>
      <c r="Q13" s="90"/>
      <c r="R13" s="91"/>
      <c r="S13" s="91"/>
      <c r="T13" s="91"/>
      <c r="U13" s="90"/>
      <c r="V13" s="90"/>
      <c r="W13" s="90"/>
      <c r="X13" s="90"/>
      <c r="Y13" s="90"/>
      <c r="Z13" s="90"/>
      <c r="AA13" s="91"/>
      <c r="AB13" s="91"/>
      <c r="AC13" s="91"/>
      <c r="AD13" s="90"/>
      <c r="AE13" s="90"/>
      <c r="AF13" s="90"/>
      <c r="AG13" s="90"/>
      <c r="AH13" s="90"/>
      <c r="AI13" s="90"/>
      <c r="AJ13" s="91"/>
      <c r="AK13" s="91"/>
      <c r="AL13" s="92"/>
    </row>
    <row r="14" spans="1:38" ht="14.65" customHeight="1">
      <c r="A14" s="45"/>
      <c r="B14" s="60"/>
      <c r="C14" s="341">
        <v>2019</v>
      </c>
      <c r="D14" s="342"/>
      <c r="E14" s="343"/>
      <c r="F14" s="341">
        <v>2020</v>
      </c>
      <c r="G14" s="342"/>
      <c r="H14" s="343"/>
      <c r="I14" s="341" t="s">
        <v>6</v>
      </c>
      <c r="J14" s="342"/>
      <c r="K14" s="343"/>
      <c r="L14" s="127"/>
      <c r="M14" s="128"/>
      <c r="N14" s="126"/>
      <c r="O14" s="90"/>
      <c r="P14" s="90"/>
      <c r="Q14" s="90"/>
      <c r="R14" s="91"/>
      <c r="S14" s="91"/>
      <c r="T14" s="91"/>
      <c r="U14" s="90"/>
      <c r="V14" s="90"/>
      <c r="W14" s="90"/>
      <c r="X14" s="90"/>
      <c r="Y14" s="90"/>
      <c r="Z14" s="90"/>
      <c r="AA14" s="91"/>
      <c r="AB14" s="91"/>
      <c r="AC14" s="91"/>
      <c r="AD14" s="90"/>
      <c r="AE14" s="90"/>
      <c r="AF14" s="90"/>
      <c r="AG14" s="90"/>
      <c r="AH14" s="90"/>
      <c r="AI14" s="90"/>
      <c r="AJ14" s="91"/>
      <c r="AK14" s="91"/>
      <c r="AL14" s="92"/>
    </row>
    <row r="15" spans="1:38" ht="39.75" customHeight="1">
      <c r="A15" s="45"/>
      <c r="B15" s="48" t="s">
        <v>5</v>
      </c>
      <c r="C15" s="51" t="s">
        <v>53</v>
      </c>
      <c r="D15" s="49" t="s">
        <v>54</v>
      </c>
      <c r="E15" s="50" t="s">
        <v>55</v>
      </c>
      <c r="F15" s="51" t="s">
        <v>53</v>
      </c>
      <c r="G15" s="49" t="s">
        <v>54</v>
      </c>
      <c r="H15" s="50" t="s">
        <v>55</v>
      </c>
      <c r="I15" s="51" t="s">
        <v>53</v>
      </c>
      <c r="J15" s="49" t="s">
        <v>54</v>
      </c>
      <c r="K15" s="50" t="s">
        <v>55</v>
      </c>
      <c r="L15" s="127"/>
      <c r="M15" s="128"/>
      <c r="N15" s="126"/>
      <c r="O15" s="90"/>
      <c r="P15" s="90"/>
      <c r="Q15" s="90"/>
      <c r="R15" s="91"/>
      <c r="S15" s="91"/>
      <c r="T15" s="91"/>
      <c r="U15" s="90"/>
      <c r="V15" s="90"/>
      <c r="W15" s="90"/>
      <c r="X15" s="90"/>
      <c r="Y15" s="90"/>
      <c r="Z15" s="90"/>
      <c r="AA15" s="91"/>
      <c r="AB15" s="91"/>
      <c r="AC15" s="91"/>
      <c r="AD15" s="90"/>
      <c r="AE15" s="90"/>
      <c r="AF15" s="90"/>
      <c r="AG15" s="90"/>
      <c r="AH15" s="90"/>
      <c r="AI15" s="90"/>
      <c r="AJ15" s="91"/>
      <c r="AK15" s="91"/>
      <c r="AL15" s="92"/>
    </row>
    <row r="16" spans="1:38" ht="14.25" customHeight="1">
      <c r="A16" s="45"/>
      <c r="B16" s="60"/>
      <c r="C16" s="61">
        <f t="shared" ref="C16:H16" si="0">C6+L6+U6+C11+L11+U11</f>
        <v>65304</v>
      </c>
      <c r="D16" s="62">
        <f t="shared" si="0"/>
        <v>13654</v>
      </c>
      <c r="E16" s="63">
        <f t="shared" si="0"/>
        <v>32896</v>
      </c>
      <c r="F16" s="61">
        <f t="shared" si="0"/>
        <v>57507</v>
      </c>
      <c r="G16" s="62">
        <f t="shared" si="0"/>
        <v>7919</v>
      </c>
      <c r="H16" s="63">
        <f t="shared" si="0"/>
        <v>16114</v>
      </c>
      <c r="I16" s="64">
        <f>(F16-C16)/C16</f>
        <v>-0.11939544285189269</v>
      </c>
      <c r="J16" s="65">
        <f>(G16-D16)/D16</f>
        <v>-0.42002343635564671</v>
      </c>
      <c r="K16" s="66">
        <f>(H16-E16)/E16</f>
        <v>-0.51015321011673154</v>
      </c>
      <c r="L16" s="127"/>
      <c r="M16" s="128"/>
      <c r="N16" s="129"/>
      <c r="O16" s="81"/>
      <c r="P16" s="81"/>
      <c r="Q16" s="81"/>
      <c r="R16" s="82"/>
      <c r="S16" s="82"/>
      <c r="T16" s="82"/>
      <c r="U16" s="81"/>
      <c r="V16" s="81"/>
      <c r="W16" s="81"/>
      <c r="X16" s="81"/>
      <c r="Y16" s="81"/>
      <c r="Z16" s="81"/>
      <c r="AA16" s="82"/>
      <c r="AB16" s="82"/>
      <c r="AC16" s="82"/>
      <c r="AD16" s="90"/>
      <c r="AE16" s="90"/>
      <c r="AF16" s="90"/>
      <c r="AG16" s="90"/>
      <c r="AH16" s="90"/>
      <c r="AI16" s="90"/>
      <c r="AJ16" s="91"/>
      <c r="AK16" s="91"/>
      <c r="AL16" s="92"/>
    </row>
    <row r="17" spans="1:38" ht="14.25" customHeight="1">
      <c r="A17" s="45"/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285"/>
      <c r="Q17" s="285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55"/>
      <c r="AE17" s="355"/>
      <c r="AF17" s="355"/>
      <c r="AG17" s="355"/>
      <c r="AH17" s="355"/>
      <c r="AI17" s="355"/>
      <c r="AJ17" s="355"/>
      <c r="AK17" s="290"/>
      <c r="AL17" s="290"/>
    </row>
    <row r="18" spans="1:38" ht="14.25" customHeight="1">
      <c r="A18" s="45"/>
      <c r="B18" s="331" t="s">
        <v>56</v>
      </c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130"/>
      <c r="AE18" s="130"/>
      <c r="AF18" s="130"/>
      <c r="AG18" s="130"/>
      <c r="AH18" s="130"/>
      <c r="AI18" s="130"/>
      <c r="AJ18" s="130"/>
      <c r="AK18" s="131"/>
      <c r="AL18" s="131"/>
    </row>
    <row r="19" spans="1:38" ht="14.25" customHeight="1">
      <c r="A19" s="45"/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</row>
    <row r="20" spans="1:38" ht="14.25" customHeight="1">
      <c r="A20" s="45"/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</row>
    <row r="21" spans="1:38" ht="14.65" customHeight="1">
      <c r="A21" s="45"/>
      <c r="B21" s="356" t="s">
        <v>57</v>
      </c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291"/>
      <c r="Q21" s="291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46"/>
      <c r="AE21" s="46"/>
      <c r="AF21" s="46"/>
      <c r="AG21" s="46"/>
      <c r="AH21" s="46"/>
      <c r="AI21" s="46"/>
      <c r="AJ21" s="46"/>
      <c r="AK21" s="46"/>
      <c r="AL21" s="46"/>
    </row>
    <row r="22" spans="1:38" ht="15" customHeight="1">
      <c r="A22" s="45"/>
      <c r="B22" s="47"/>
      <c r="C22" s="358" t="s">
        <v>1</v>
      </c>
      <c r="D22" s="344"/>
      <c r="E22" s="344"/>
      <c r="F22" s="344"/>
      <c r="G22" s="344"/>
      <c r="H22" s="344"/>
      <c r="I22" s="344"/>
      <c r="J22" s="344"/>
      <c r="K22" s="359"/>
      <c r="L22" s="358" t="s">
        <v>2</v>
      </c>
      <c r="M22" s="344"/>
      <c r="N22" s="344"/>
      <c r="O22" s="344"/>
      <c r="P22" s="344"/>
      <c r="Q22" s="344"/>
      <c r="R22" s="344"/>
      <c r="S22" s="344"/>
      <c r="T22" s="359"/>
      <c r="U22" s="360" t="s">
        <v>3</v>
      </c>
      <c r="V22" s="360"/>
      <c r="W22" s="360"/>
      <c r="X22" s="360"/>
      <c r="Y22" s="360"/>
      <c r="Z22" s="360"/>
      <c r="AA22" s="360"/>
      <c r="AB22" s="360"/>
      <c r="AC22" s="361"/>
      <c r="AD22" s="345"/>
      <c r="AE22" s="346"/>
      <c r="AF22" s="346"/>
      <c r="AG22" s="346"/>
      <c r="AH22" s="346"/>
      <c r="AI22" s="346"/>
      <c r="AJ22" s="346"/>
      <c r="AK22" s="346"/>
      <c r="AL22" s="347"/>
    </row>
    <row r="23" spans="1:38" ht="15" customHeight="1">
      <c r="A23" s="45"/>
      <c r="B23" s="47"/>
      <c r="C23" s="341">
        <v>2019</v>
      </c>
      <c r="D23" s="342"/>
      <c r="E23" s="343"/>
      <c r="F23" s="341">
        <v>2020</v>
      </c>
      <c r="G23" s="342"/>
      <c r="H23" s="343"/>
      <c r="I23" s="341" t="s">
        <v>6</v>
      </c>
      <c r="J23" s="342"/>
      <c r="K23" s="343"/>
      <c r="L23" s="341">
        <v>2019</v>
      </c>
      <c r="M23" s="342"/>
      <c r="N23" s="343"/>
      <c r="O23" s="341">
        <v>2020</v>
      </c>
      <c r="P23" s="342"/>
      <c r="Q23" s="343"/>
      <c r="R23" s="341" t="s">
        <v>6</v>
      </c>
      <c r="S23" s="342"/>
      <c r="T23" s="343"/>
      <c r="U23" s="348">
        <v>2019</v>
      </c>
      <c r="V23" s="349"/>
      <c r="W23" s="350"/>
      <c r="X23" s="351">
        <v>2020</v>
      </c>
      <c r="Y23" s="352"/>
      <c r="Z23" s="353"/>
      <c r="AA23" s="351" t="s">
        <v>6</v>
      </c>
      <c r="AB23" s="352"/>
      <c r="AC23" s="352"/>
      <c r="AD23" s="345"/>
      <c r="AE23" s="346"/>
      <c r="AF23" s="354"/>
      <c r="AG23" s="345"/>
      <c r="AH23" s="346"/>
      <c r="AI23" s="354"/>
      <c r="AJ23" s="345"/>
      <c r="AK23" s="346"/>
      <c r="AL23" s="347"/>
    </row>
    <row r="24" spans="1:38" ht="37.5">
      <c r="A24" s="45"/>
      <c r="B24" s="47"/>
      <c r="C24" s="296" t="s">
        <v>53</v>
      </c>
      <c r="D24" s="49" t="s">
        <v>54</v>
      </c>
      <c r="E24" s="50" t="s">
        <v>58</v>
      </c>
      <c r="F24" s="296" t="s">
        <v>53</v>
      </c>
      <c r="G24" s="49" t="s">
        <v>54</v>
      </c>
      <c r="H24" s="50" t="s">
        <v>58</v>
      </c>
      <c r="I24" s="296" t="s">
        <v>53</v>
      </c>
      <c r="J24" s="49" t="s">
        <v>54</v>
      </c>
      <c r="K24" s="50" t="s">
        <v>58</v>
      </c>
      <c r="L24" s="51" t="s">
        <v>53</v>
      </c>
      <c r="M24" s="49" t="s">
        <v>54</v>
      </c>
      <c r="N24" s="50" t="s">
        <v>58</v>
      </c>
      <c r="O24" s="51" t="s">
        <v>53</v>
      </c>
      <c r="P24" s="49" t="s">
        <v>54</v>
      </c>
      <c r="Q24" s="50" t="s">
        <v>58</v>
      </c>
      <c r="R24" s="51" t="s">
        <v>53</v>
      </c>
      <c r="S24" s="49" t="s">
        <v>54</v>
      </c>
      <c r="T24" s="50" t="s">
        <v>58</v>
      </c>
      <c r="U24" s="132" t="s">
        <v>53</v>
      </c>
      <c r="V24" s="133" t="s">
        <v>54</v>
      </c>
      <c r="W24" s="134" t="s">
        <v>58</v>
      </c>
      <c r="X24" s="135" t="s">
        <v>53</v>
      </c>
      <c r="Y24" s="136" t="s">
        <v>54</v>
      </c>
      <c r="Z24" s="137" t="s">
        <v>58</v>
      </c>
      <c r="AA24" s="135" t="s">
        <v>53</v>
      </c>
      <c r="AB24" s="136" t="s">
        <v>54</v>
      </c>
      <c r="AC24" s="138" t="s">
        <v>58</v>
      </c>
      <c r="AD24" s="58"/>
      <c r="AE24" s="58"/>
      <c r="AF24" s="58"/>
      <c r="AG24" s="58"/>
      <c r="AH24" s="58"/>
      <c r="AI24" s="58"/>
      <c r="AJ24" s="58"/>
      <c r="AK24" s="58"/>
      <c r="AL24" s="59"/>
    </row>
    <row r="25" spans="1:38" ht="15" customHeight="1">
      <c r="A25" s="45"/>
      <c r="B25" s="139" t="s">
        <v>12</v>
      </c>
      <c r="C25" s="140">
        <v>853</v>
      </c>
      <c r="D25" s="141">
        <v>1360</v>
      </c>
      <c r="E25" s="142">
        <v>48</v>
      </c>
      <c r="F25" s="140">
        <v>471</v>
      </c>
      <c r="G25" s="141">
        <v>711</v>
      </c>
      <c r="H25" s="142">
        <v>27</v>
      </c>
      <c r="I25" s="143">
        <f t="shared" ref="I25:K26" si="1">(F25-C25)/C25</f>
        <v>-0.44783118405627198</v>
      </c>
      <c r="J25" s="144">
        <f t="shared" si="1"/>
        <v>-0.4772058823529412</v>
      </c>
      <c r="K25" s="145">
        <f t="shared" si="1"/>
        <v>-0.4375</v>
      </c>
      <c r="L25" s="146">
        <v>938</v>
      </c>
      <c r="M25" s="147">
        <v>1425</v>
      </c>
      <c r="N25" s="148">
        <v>49</v>
      </c>
      <c r="O25" s="146">
        <v>276</v>
      </c>
      <c r="P25" s="147">
        <v>227</v>
      </c>
      <c r="Q25" s="148">
        <v>5</v>
      </c>
      <c r="R25" s="149">
        <f t="shared" ref="R25:T26" si="2">(O25-L25)/L25</f>
        <v>-0.70575692963752668</v>
      </c>
      <c r="S25" s="150">
        <f t="shared" si="2"/>
        <v>-0.84070175438596495</v>
      </c>
      <c r="T25" s="151">
        <f t="shared" si="2"/>
        <v>-0.89795918367346939</v>
      </c>
      <c r="U25" s="152">
        <v>974</v>
      </c>
      <c r="V25" s="153">
        <v>1547</v>
      </c>
      <c r="W25" s="154">
        <v>52</v>
      </c>
      <c r="X25" s="155">
        <v>482</v>
      </c>
      <c r="Y25" s="156">
        <v>512</v>
      </c>
      <c r="Z25" s="157">
        <v>17</v>
      </c>
      <c r="AA25" s="158">
        <f t="shared" ref="AA25:AC26" si="3">(X25-U25)/U25</f>
        <v>-0.50513347022587274</v>
      </c>
      <c r="AB25" s="159">
        <f t="shared" si="3"/>
        <v>-0.6690368455074337</v>
      </c>
      <c r="AC25" s="160">
        <f t="shared" si="3"/>
        <v>-0.67307692307692313</v>
      </c>
      <c r="AD25" s="161"/>
      <c r="AE25" s="161"/>
      <c r="AF25" s="161"/>
      <c r="AG25" s="161"/>
      <c r="AH25" s="161"/>
      <c r="AI25" s="161"/>
      <c r="AJ25" s="162"/>
      <c r="AK25" s="162"/>
      <c r="AL25" s="163"/>
    </row>
    <row r="26" spans="1:38" ht="15" customHeight="1">
      <c r="A26" s="45"/>
      <c r="B26" s="139" t="s">
        <v>13</v>
      </c>
      <c r="C26" s="164">
        <v>854</v>
      </c>
      <c r="D26" s="165">
        <v>1368</v>
      </c>
      <c r="E26" s="166">
        <v>48</v>
      </c>
      <c r="F26" s="164">
        <v>474</v>
      </c>
      <c r="G26" s="165">
        <v>722</v>
      </c>
      <c r="H26" s="166">
        <v>27</v>
      </c>
      <c r="I26" s="167">
        <f t="shared" si="1"/>
        <v>-0.44496487119437939</v>
      </c>
      <c r="J26" s="168">
        <f t="shared" si="1"/>
        <v>-0.47222222222222221</v>
      </c>
      <c r="K26" s="169">
        <f t="shared" si="1"/>
        <v>-0.4375</v>
      </c>
      <c r="L26" s="170">
        <v>940</v>
      </c>
      <c r="M26" s="171">
        <v>1432</v>
      </c>
      <c r="N26" s="172">
        <v>51</v>
      </c>
      <c r="O26" s="170">
        <v>279</v>
      </c>
      <c r="P26" s="171">
        <v>231</v>
      </c>
      <c r="Q26" s="172">
        <v>6</v>
      </c>
      <c r="R26" s="173">
        <f t="shared" si="2"/>
        <v>-0.70319148936170217</v>
      </c>
      <c r="S26" s="174">
        <f t="shared" si="2"/>
        <v>-0.83868715083798884</v>
      </c>
      <c r="T26" s="175">
        <f t="shared" si="2"/>
        <v>-0.88235294117647056</v>
      </c>
      <c r="U26" s="176">
        <v>978</v>
      </c>
      <c r="V26" s="177">
        <v>1560</v>
      </c>
      <c r="W26" s="178">
        <v>53</v>
      </c>
      <c r="X26" s="179">
        <v>485</v>
      </c>
      <c r="Y26" s="180">
        <v>519</v>
      </c>
      <c r="Z26" s="181">
        <v>17</v>
      </c>
      <c r="AA26" s="182">
        <f t="shared" si="3"/>
        <v>-0.50408997955010226</v>
      </c>
      <c r="AB26" s="183">
        <f t="shared" si="3"/>
        <v>-0.66730769230769227</v>
      </c>
      <c r="AC26" s="184">
        <f t="shared" si="3"/>
        <v>-0.67924528301886788</v>
      </c>
      <c r="AD26" s="161"/>
      <c r="AE26" s="161"/>
      <c r="AF26" s="161"/>
      <c r="AG26" s="161"/>
      <c r="AH26" s="161"/>
      <c r="AI26" s="161"/>
      <c r="AJ26" s="162"/>
      <c r="AK26" s="162"/>
      <c r="AL26" s="163"/>
    </row>
    <row r="27" spans="1:38" ht="15" customHeight="1">
      <c r="A27" s="45"/>
      <c r="B27" s="285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9"/>
      <c r="AE27" s="289"/>
      <c r="AF27" s="289"/>
      <c r="AG27" s="289"/>
      <c r="AH27" s="289"/>
      <c r="AI27" s="289"/>
      <c r="AJ27" s="289"/>
      <c r="AK27" s="289"/>
      <c r="AL27" s="289"/>
    </row>
    <row r="28" spans="1:38" ht="15" customHeight="1">
      <c r="A28" s="45"/>
      <c r="B28" s="185"/>
      <c r="C28" s="344" t="s">
        <v>4</v>
      </c>
      <c r="D28" s="344"/>
      <c r="E28" s="344"/>
      <c r="F28" s="344"/>
      <c r="G28" s="344"/>
      <c r="H28" s="344"/>
      <c r="I28" s="344"/>
      <c r="J28" s="344"/>
      <c r="K28" s="344"/>
      <c r="L28" s="344" t="s">
        <v>48</v>
      </c>
      <c r="M28" s="344"/>
      <c r="N28" s="344"/>
      <c r="O28" s="344"/>
      <c r="P28" s="344"/>
      <c r="Q28" s="344"/>
      <c r="R28" s="344"/>
      <c r="S28" s="344"/>
      <c r="T28" s="344"/>
      <c r="U28" s="344" t="s">
        <v>49</v>
      </c>
      <c r="V28" s="344"/>
      <c r="W28" s="344"/>
      <c r="X28" s="344"/>
      <c r="Y28" s="344"/>
      <c r="Z28" s="344"/>
      <c r="AA28" s="344"/>
      <c r="AB28" s="344"/>
      <c r="AC28" s="344"/>
      <c r="AD28" s="289"/>
      <c r="AE28" s="289"/>
      <c r="AF28" s="289"/>
      <c r="AG28" s="289"/>
      <c r="AH28" s="289"/>
      <c r="AI28" s="289"/>
      <c r="AJ28" s="289"/>
      <c r="AK28" s="289"/>
      <c r="AL28" s="289"/>
    </row>
    <row r="29" spans="1:38" ht="15" customHeight="1">
      <c r="A29" s="45"/>
      <c r="B29" s="185"/>
      <c r="C29" s="334">
        <v>2019</v>
      </c>
      <c r="D29" s="334"/>
      <c r="E29" s="334"/>
      <c r="F29" s="334">
        <v>2020</v>
      </c>
      <c r="G29" s="334"/>
      <c r="H29" s="334"/>
      <c r="I29" s="334" t="s">
        <v>6</v>
      </c>
      <c r="J29" s="334"/>
      <c r="K29" s="334"/>
      <c r="L29" s="334">
        <v>2019</v>
      </c>
      <c r="M29" s="334"/>
      <c r="N29" s="334"/>
      <c r="O29" s="334">
        <v>2020</v>
      </c>
      <c r="P29" s="334"/>
      <c r="Q29" s="334"/>
      <c r="R29" s="334" t="s">
        <v>6</v>
      </c>
      <c r="S29" s="334"/>
      <c r="T29" s="334"/>
      <c r="U29" s="334">
        <v>2019</v>
      </c>
      <c r="V29" s="334"/>
      <c r="W29" s="334"/>
      <c r="X29" s="334">
        <v>2020</v>
      </c>
      <c r="Y29" s="334"/>
      <c r="Z29" s="334"/>
      <c r="AA29" s="334" t="s">
        <v>6</v>
      </c>
      <c r="AB29" s="334"/>
      <c r="AC29" s="334"/>
      <c r="AD29" s="289"/>
      <c r="AE29" s="289"/>
      <c r="AF29" s="289"/>
      <c r="AG29" s="289"/>
      <c r="AH29" s="289"/>
      <c r="AI29" s="289"/>
      <c r="AJ29" s="289"/>
      <c r="AK29" s="289"/>
      <c r="AL29" s="289"/>
    </row>
    <row r="30" spans="1:38" ht="42" customHeight="1">
      <c r="A30" s="45"/>
      <c r="B30" s="185"/>
      <c r="C30" s="287" t="s">
        <v>53</v>
      </c>
      <c r="D30" s="93" t="s">
        <v>54</v>
      </c>
      <c r="E30" s="93" t="s">
        <v>58</v>
      </c>
      <c r="F30" s="287" t="s">
        <v>53</v>
      </c>
      <c r="G30" s="93" t="s">
        <v>54</v>
      </c>
      <c r="H30" s="93" t="s">
        <v>58</v>
      </c>
      <c r="I30" s="287" t="s">
        <v>53</v>
      </c>
      <c r="J30" s="93" t="s">
        <v>54</v>
      </c>
      <c r="K30" s="93" t="s">
        <v>58</v>
      </c>
      <c r="L30" s="93" t="s">
        <v>53</v>
      </c>
      <c r="M30" s="93" t="s">
        <v>54</v>
      </c>
      <c r="N30" s="93" t="s">
        <v>58</v>
      </c>
      <c r="O30" s="93" t="s">
        <v>53</v>
      </c>
      <c r="P30" s="93" t="s">
        <v>54</v>
      </c>
      <c r="Q30" s="93" t="s">
        <v>58</v>
      </c>
      <c r="R30" s="93" t="s">
        <v>53</v>
      </c>
      <c r="S30" s="93" t="s">
        <v>54</v>
      </c>
      <c r="T30" s="93" t="s">
        <v>58</v>
      </c>
      <c r="U30" s="93" t="s">
        <v>53</v>
      </c>
      <c r="V30" s="93" t="s">
        <v>54</v>
      </c>
      <c r="W30" s="93" t="s">
        <v>58</v>
      </c>
      <c r="X30" s="93" t="s">
        <v>53</v>
      </c>
      <c r="Y30" s="93" t="s">
        <v>54</v>
      </c>
      <c r="Z30" s="93" t="s">
        <v>58</v>
      </c>
      <c r="AA30" s="93" t="s">
        <v>53</v>
      </c>
      <c r="AB30" s="93" t="s">
        <v>54</v>
      </c>
      <c r="AC30" s="93" t="s">
        <v>58</v>
      </c>
      <c r="AD30" s="289"/>
      <c r="AE30" s="289"/>
      <c r="AF30" s="289"/>
      <c r="AG30" s="289"/>
      <c r="AH30" s="289"/>
      <c r="AI30" s="289"/>
      <c r="AJ30" s="289"/>
      <c r="AK30" s="289"/>
      <c r="AL30" s="289"/>
    </row>
    <row r="31" spans="1:38" ht="15" customHeight="1">
      <c r="A31" s="45"/>
      <c r="B31" s="186" t="s">
        <v>12</v>
      </c>
      <c r="C31" s="187">
        <v>864</v>
      </c>
      <c r="D31" s="187">
        <v>1435</v>
      </c>
      <c r="E31" s="187">
        <v>50</v>
      </c>
      <c r="F31" s="187">
        <v>714</v>
      </c>
      <c r="G31" s="187">
        <v>1201</v>
      </c>
      <c r="H31" s="187">
        <v>19</v>
      </c>
      <c r="I31" s="188">
        <f t="shared" ref="I31:K32" si="4">(F31-C31)/C31</f>
        <v>-0.1736111111111111</v>
      </c>
      <c r="J31" s="188">
        <f t="shared" si="4"/>
        <v>-0.16306620209059233</v>
      </c>
      <c r="K31" s="188">
        <f t="shared" si="4"/>
        <v>-0.62</v>
      </c>
      <c r="L31" s="189"/>
      <c r="M31" s="189"/>
      <c r="N31" s="189"/>
      <c r="O31" s="189"/>
      <c r="P31" s="189"/>
      <c r="Q31" s="189"/>
      <c r="R31" s="190" t="e">
        <f t="shared" ref="R31:T32" si="5">(O31-L31)/L31</f>
        <v>#DIV/0!</v>
      </c>
      <c r="S31" s="190" t="e">
        <f t="shared" si="5"/>
        <v>#DIV/0!</v>
      </c>
      <c r="T31" s="190" t="e">
        <f t="shared" si="5"/>
        <v>#DIV/0!</v>
      </c>
      <c r="U31" s="187"/>
      <c r="V31" s="187"/>
      <c r="W31" s="187"/>
      <c r="X31" s="187"/>
      <c r="Y31" s="187"/>
      <c r="Z31" s="187"/>
      <c r="AA31" s="188" t="e">
        <f t="shared" ref="AA31:AC32" si="6">(X31-U31)/U31</f>
        <v>#DIV/0!</v>
      </c>
      <c r="AB31" s="188" t="e">
        <f t="shared" si="6"/>
        <v>#DIV/0!</v>
      </c>
      <c r="AC31" s="188" t="e">
        <f t="shared" si="6"/>
        <v>#DIV/0!</v>
      </c>
      <c r="AD31" s="289"/>
      <c r="AE31" s="289"/>
      <c r="AF31" s="289"/>
      <c r="AG31" s="289"/>
      <c r="AH31" s="289"/>
      <c r="AI31" s="289"/>
      <c r="AJ31" s="289"/>
      <c r="AK31" s="289"/>
      <c r="AL31" s="289"/>
    </row>
    <row r="32" spans="1:38" ht="15" customHeight="1">
      <c r="A32" s="45"/>
      <c r="B32" s="186" t="s">
        <v>13</v>
      </c>
      <c r="C32" s="187">
        <v>866</v>
      </c>
      <c r="D32" s="187">
        <v>1441</v>
      </c>
      <c r="E32" s="187">
        <v>50</v>
      </c>
      <c r="F32" s="187">
        <v>717</v>
      </c>
      <c r="G32" s="187">
        <v>1216</v>
      </c>
      <c r="H32" s="187">
        <v>19</v>
      </c>
      <c r="I32" s="188">
        <f t="shared" si="4"/>
        <v>-0.17205542725173209</v>
      </c>
      <c r="J32" s="188">
        <f t="shared" si="4"/>
        <v>-0.15614156835530882</v>
      </c>
      <c r="K32" s="188">
        <f t="shared" si="4"/>
        <v>-0.62</v>
      </c>
      <c r="L32" s="191"/>
      <c r="M32" s="191"/>
      <c r="N32" s="191"/>
      <c r="O32" s="191"/>
      <c r="P32" s="191"/>
      <c r="Q32" s="191"/>
      <c r="R32" s="192" t="e">
        <f t="shared" si="5"/>
        <v>#DIV/0!</v>
      </c>
      <c r="S32" s="192" t="e">
        <f t="shared" si="5"/>
        <v>#DIV/0!</v>
      </c>
      <c r="T32" s="192" t="e">
        <f t="shared" si="5"/>
        <v>#DIV/0!</v>
      </c>
      <c r="U32" s="193"/>
      <c r="V32" s="193"/>
      <c r="W32" s="193"/>
      <c r="X32" s="193"/>
      <c r="Y32" s="193"/>
      <c r="Z32" s="193"/>
      <c r="AA32" s="194" t="e">
        <f t="shared" si="6"/>
        <v>#DIV/0!</v>
      </c>
      <c r="AB32" s="194" t="e">
        <f t="shared" si="6"/>
        <v>#DIV/0!</v>
      </c>
      <c r="AC32" s="194" t="e">
        <f t="shared" si="6"/>
        <v>#DIV/0!</v>
      </c>
      <c r="AD32" s="195"/>
      <c r="AE32" s="195"/>
      <c r="AF32" s="195"/>
      <c r="AG32" s="195"/>
      <c r="AH32" s="195"/>
      <c r="AI32" s="195"/>
      <c r="AJ32" s="195"/>
      <c r="AK32" s="195"/>
      <c r="AL32" s="195"/>
    </row>
    <row r="33" spans="1:38" ht="15" customHeight="1">
      <c r="A33" s="45"/>
      <c r="B33" s="196"/>
      <c r="C33" s="335"/>
      <c r="D33" s="336"/>
      <c r="E33" s="336"/>
      <c r="F33" s="336"/>
      <c r="G33" s="336"/>
      <c r="H33" s="336"/>
      <c r="I33" s="336"/>
      <c r="J33" s="336"/>
      <c r="K33" s="337"/>
      <c r="L33" s="197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</row>
    <row r="34" spans="1:38" ht="15" customHeight="1">
      <c r="A34" s="45"/>
      <c r="B34" s="300"/>
      <c r="C34" s="338" t="s">
        <v>8</v>
      </c>
      <c r="D34" s="339"/>
      <c r="E34" s="339"/>
      <c r="F34" s="339"/>
      <c r="G34" s="339"/>
      <c r="H34" s="339"/>
      <c r="I34" s="339"/>
      <c r="J34" s="339"/>
      <c r="K34" s="340"/>
      <c r="L34" s="303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</row>
    <row r="35" spans="1:38" ht="14.65" customHeight="1">
      <c r="A35" s="45"/>
      <c r="B35" s="300"/>
      <c r="C35" s="341">
        <v>2019</v>
      </c>
      <c r="D35" s="342"/>
      <c r="E35" s="343"/>
      <c r="F35" s="341">
        <v>2020</v>
      </c>
      <c r="G35" s="342"/>
      <c r="H35" s="343"/>
      <c r="I35" s="341" t="s">
        <v>6</v>
      </c>
      <c r="J35" s="342"/>
      <c r="K35" s="343"/>
      <c r="L35" s="303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</row>
    <row r="36" spans="1:38" ht="39.75" customHeight="1">
      <c r="A36" s="45"/>
      <c r="B36" s="300"/>
      <c r="C36" s="51" t="s">
        <v>53</v>
      </c>
      <c r="D36" s="49" t="s">
        <v>54</v>
      </c>
      <c r="E36" s="50" t="s">
        <v>58</v>
      </c>
      <c r="F36" s="51" t="s">
        <v>53</v>
      </c>
      <c r="G36" s="49" t="s">
        <v>54</v>
      </c>
      <c r="H36" s="50" t="s">
        <v>58</v>
      </c>
      <c r="I36" s="51" t="s">
        <v>53</v>
      </c>
      <c r="J36" s="49" t="s">
        <v>54</v>
      </c>
      <c r="K36" s="50" t="s">
        <v>58</v>
      </c>
      <c r="L36" s="303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</row>
    <row r="37" spans="1:38" ht="14.25" customHeight="1">
      <c r="A37" s="45"/>
      <c r="B37" s="300"/>
      <c r="C37" s="140">
        <f t="shared" ref="C37:H38" si="7">C25+L25+U25+C31+L31+U31</f>
        <v>3629</v>
      </c>
      <c r="D37" s="141">
        <f t="shared" si="7"/>
        <v>5767</v>
      </c>
      <c r="E37" s="142">
        <f t="shared" si="7"/>
        <v>199</v>
      </c>
      <c r="F37" s="140">
        <f t="shared" si="7"/>
        <v>1943</v>
      </c>
      <c r="G37" s="141">
        <f t="shared" si="7"/>
        <v>2651</v>
      </c>
      <c r="H37" s="142">
        <f t="shared" si="7"/>
        <v>68</v>
      </c>
      <c r="I37" s="143">
        <f t="shared" ref="I37:K38" si="8">(F37-C37)/C37</f>
        <v>-0.46459079636263434</v>
      </c>
      <c r="J37" s="144">
        <f t="shared" si="8"/>
        <v>-0.54031558869429508</v>
      </c>
      <c r="K37" s="145">
        <f t="shared" si="8"/>
        <v>-0.65829145728643212</v>
      </c>
      <c r="L37" s="303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305"/>
      <c r="AK37" s="305"/>
      <c r="AL37" s="305"/>
    </row>
    <row r="38" spans="1:38" ht="14.65" customHeight="1">
      <c r="A38" s="45"/>
      <c r="B38" s="300"/>
      <c r="C38" s="164">
        <f t="shared" si="7"/>
        <v>3638</v>
      </c>
      <c r="D38" s="165">
        <f t="shared" si="7"/>
        <v>5801</v>
      </c>
      <c r="E38" s="166">
        <f t="shared" si="7"/>
        <v>202</v>
      </c>
      <c r="F38" s="164">
        <f t="shared" si="7"/>
        <v>1955</v>
      </c>
      <c r="G38" s="165">
        <f t="shared" si="7"/>
        <v>2688</v>
      </c>
      <c r="H38" s="166">
        <f t="shared" si="7"/>
        <v>69</v>
      </c>
      <c r="I38" s="167">
        <f t="shared" si="8"/>
        <v>-0.46261682242990654</v>
      </c>
      <c r="J38" s="168">
        <f t="shared" si="8"/>
        <v>-0.53663161523875191</v>
      </c>
      <c r="K38" s="169">
        <f t="shared" si="8"/>
        <v>-0.65841584158415845</v>
      </c>
      <c r="L38" s="303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</row>
    <row r="39" spans="1:38" ht="14.65" customHeight="1">
      <c r="A39" s="45"/>
      <c r="B39" s="331" t="s">
        <v>59</v>
      </c>
      <c r="C39" s="332"/>
      <c r="D39" s="332"/>
      <c r="E39" s="332"/>
      <c r="F39" s="332"/>
      <c r="G39" s="332"/>
      <c r="H39" s="332"/>
      <c r="I39" s="332"/>
      <c r="J39" s="332"/>
      <c r="K39" s="332"/>
      <c r="L39" s="331"/>
      <c r="M39" s="331"/>
      <c r="N39" s="331"/>
      <c r="O39" s="331"/>
      <c r="P39" s="285"/>
      <c r="Q39" s="285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286"/>
      <c r="AL39" s="286"/>
    </row>
  </sheetData>
  <mergeCells count="72">
    <mergeCell ref="C4:E4"/>
    <mergeCell ref="F4:H4"/>
    <mergeCell ref="I4:K4"/>
    <mergeCell ref="L4:N4"/>
    <mergeCell ref="O4:Q4"/>
    <mergeCell ref="B2:R2"/>
    <mergeCell ref="C3:K3"/>
    <mergeCell ref="L3:T3"/>
    <mergeCell ref="U3:AC3"/>
    <mergeCell ref="AD3:AL3"/>
    <mergeCell ref="AJ4:AL4"/>
    <mergeCell ref="C8:K8"/>
    <mergeCell ref="L8:T8"/>
    <mergeCell ref="U8:AC8"/>
    <mergeCell ref="C9:E9"/>
    <mergeCell ref="F9:H9"/>
    <mergeCell ref="I9:K9"/>
    <mergeCell ref="L9:N9"/>
    <mergeCell ref="O9:Q9"/>
    <mergeCell ref="R9:T9"/>
    <mergeCell ref="R4:T4"/>
    <mergeCell ref="U4:W4"/>
    <mergeCell ref="X4:Z4"/>
    <mergeCell ref="AA4:AC4"/>
    <mergeCell ref="AD4:AF4"/>
    <mergeCell ref="AG4:AI4"/>
    <mergeCell ref="U9:W9"/>
    <mergeCell ref="X9:Z9"/>
    <mergeCell ref="AA9:AC9"/>
    <mergeCell ref="C13:K13"/>
    <mergeCell ref="C14:E14"/>
    <mergeCell ref="F14:H14"/>
    <mergeCell ref="I14:K14"/>
    <mergeCell ref="B17:O17"/>
    <mergeCell ref="R17:AJ17"/>
    <mergeCell ref="B18:AC18"/>
    <mergeCell ref="B21:O21"/>
    <mergeCell ref="C22:K22"/>
    <mergeCell ref="L22:T22"/>
    <mergeCell ref="U22:AC22"/>
    <mergeCell ref="AD22:AL22"/>
    <mergeCell ref="AJ23:AL23"/>
    <mergeCell ref="C23:E23"/>
    <mergeCell ref="F23:H23"/>
    <mergeCell ref="I23:K23"/>
    <mergeCell ref="L23:N23"/>
    <mergeCell ref="O23:Q23"/>
    <mergeCell ref="R23:T23"/>
    <mergeCell ref="U23:W23"/>
    <mergeCell ref="X23:Z23"/>
    <mergeCell ref="AA23:AC23"/>
    <mergeCell ref="AD23:AF23"/>
    <mergeCell ref="AG23:AI23"/>
    <mergeCell ref="C28:K28"/>
    <mergeCell ref="L28:T28"/>
    <mergeCell ref="U28:AC28"/>
    <mergeCell ref="C29:E29"/>
    <mergeCell ref="F29:H29"/>
    <mergeCell ref="I29:K29"/>
    <mergeCell ref="L29:N29"/>
    <mergeCell ref="O29:Q29"/>
    <mergeCell ref="R29:T29"/>
    <mergeCell ref="U29:W29"/>
    <mergeCell ref="B39:O39"/>
    <mergeCell ref="R39:AJ39"/>
    <mergeCell ref="X29:Z29"/>
    <mergeCell ref="AA29:AC29"/>
    <mergeCell ref="C33:K33"/>
    <mergeCell ref="C34:K34"/>
    <mergeCell ref="C35:E35"/>
    <mergeCell ref="F35:H35"/>
    <mergeCell ref="I35:K35"/>
  </mergeCells>
  <pageMargins left="0.75" right="0.75" top="0.75" bottom="0.5" header="0.25" footer="0.25"/>
  <pageSetup paperSize="0" orientation="landscape" useFirstPageNumber="1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"/>
  <sheetViews>
    <sheetView showGridLines="0" workbookViewId="0">
      <selection activeCell="I20" sqref="I19:I20"/>
    </sheetView>
  </sheetViews>
  <sheetFormatPr defaultRowHeight="20.149999999999999" customHeight="1"/>
  <cols>
    <col min="1" max="1" width="10.25" style="1" customWidth="1"/>
    <col min="2" max="2" width="12.58203125" style="1" customWidth="1"/>
    <col min="3" max="3" width="6.25" style="1" customWidth="1"/>
    <col min="4" max="4" width="7" style="1" customWidth="1"/>
    <col min="5" max="5" width="8.5" style="1" customWidth="1"/>
    <col min="6" max="6" width="6.58203125" style="1" customWidth="1"/>
    <col min="7" max="7" width="7" style="1" customWidth="1"/>
    <col min="8" max="8" width="8" style="1" customWidth="1"/>
    <col min="9" max="10" width="7.25" style="1" customWidth="1"/>
    <col min="11" max="11" width="8.25" style="1" customWidth="1"/>
    <col min="12" max="12" width="6.83203125" style="1" customWidth="1"/>
    <col min="13" max="13" width="6.5" style="1" customWidth="1"/>
    <col min="14" max="14" width="8.25" style="1" customWidth="1"/>
    <col min="15" max="256" width="10.25" style="1" customWidth="1"/>
  </cols>
  <sheetData>
    <row r="1" spans="1:15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309"/>
      <c r="L1" s="2"/>
      <c r="M1" s="2"/>
      <c r="N1" s="2"/>
      <c r="O1" s="2"/>
    </row>
    <row r="2" spans="1:15" ht="14.65" customHeight="1">
      <c r="A2" s="3"/>
      <c r="B2" s="282" t="s">
        <v>60</v>
      </c>
      <c r="C2" s="282"/>
      <c r="D2" s="282"/>
      <c r="E2" s="282"/>
      <c r="F2" s="282"/>
      <c r="G2" s="282"/>
      <c r="H2" s="282"/>
      <c r="I2" s="282"/>
      <c r="J2" s="282"/>
      <c r="K2" s="282"/>
      <c r="L2" s="4"/>
      <c r="M2" s="4"/>
      <c r="N2" s="4"/>
      <c r="O2" s="279"/>
    </row>
    <row r="3" spans="1:15" ht="15" customHeight="1">
      <c r="A3" s="5"/>
      <c r="B3" s="6"/>
      <c r="C3" s="321" t="s">
        <v>1</v>
      </c>
      <c r="D3" s="322"/>
      <c r="E3" s="323"/>
      <c r="F3" s="321" t="s">
        <v>2</v>
      </c>
      <c r="G3" s="322"/>
      <c r="H3" s="323"/>
      <c r="I3" s="320" t="s">
        <v>3</v>
      </c>
      <c r="J3" s="320"/>
      <c r="K3" s="320"/>
      <c r="L3" s="321" t="s">
        <v>4</v>
      </c>
      <c r="M3" s="322"/>
      <c r="N3" s="323"/>
      <c r="O3" s="281"/>
    </row>
    <row r="4" spans="1:15" ht="25">
      <c r="A4" s="5"/>
      <c r="B4" s="7" t="s">
        <v>5</v>
      </c>
      <c r="C4" s="283">
        <v>2019</v>
      </c>
      <c r="D4" s="283">
        <v>2020</v>
      </c>
      <c r="E4" s="283" t="s">
        <v>6</v>
      </c>
      <c r="F4" s="283">
        <v>2019</v>
      </c>
      <c r="G4" s="283">
        <v>2020</v>
      </c>
      <c r="H4" s="283" t="s">
        <v>6</v>
      </c>
      <c r="I4" s="283">
        <v>2019</v>
      </c>
      <c r="J4" s="283">
        <v>2020</v>
      </c>
      <c r="K4" s="283" t="s">
        <v>6</v>
      </c>
      <c r="L4" s="283">
        <v>2019</v>
      </c>
      <c r="M4" s="283">
        <v>2020</v>
      </c>
      <c r="N4" s="283" t="s">
        <v>6</v>
      </c>
      <c r="O4" s="281"/>
    </row>
    <row r="5" spans="1:15" ht="15" customHeight="1">
      <c r="A5" s="5"/>
      <c r="B5" s="8" t="s">
        <v>7</v>
      </c>
      <c r="C5" s="9">
        <v>1891</v>
      </c>
      <c r="D5" s="9">
        <v>1141</v>
      </c>
      <c r="E5" s="12">
        <f>(D5-C5)/C5</f>
        <v>-0.39661554732945531</v>
      </c>
      <c r="F5" s="11">
        <v>1844</v>
      </c>
      <c r="G5" s="11">
        <v>543</v>
      </c>
      <c r="H5" s="12">
        <f>(G5-F5)/F5</f>
        <v>-0.70553145336225598</v>
      </c>
      <c r="I5" s="11">
        <v>1909</v>
      </c>
      <c r="J5" s="11">
        <v>1142</v>
      </c>
      <c r="K5" s="12">
        <f>(J5-I5)/I5</f>
        <v>-0.40178103719224723</v>
      </c>
      <c r="L5" s="9">
        <v>1667</v>
      </c>
      <c r="M5" s="9">
        <v>1798</v>
      </c>
      <c r="N5" s="10">
        <f>(M5-L5)/L5</f>
        <v>7.858428314337132E-2</v>
      </c>
      <c r="O5" s="281"/>
    </row>
    <row r="6" spans="1:15" ht="14.65" customHeight="1">
      <c r="A6" s="3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79"/>
    </row>
    <row r="7" spans="1:15" ht="14.65" customHeight="1">
      <c r="A7" s="5"/>
      <c r="B7" s="6"/>
      <c r="C7" s="321" t="s">
        <v>48</v>
      </c>
      <c r="D7" s="322"/>
      <c r="E7" s="323"/>
      <c r="F7" s="321" t="s">
        <v>49</v>
      </c>
      <c r="G7" s="322"/>
      <c r="H7" s="323"/>
      <c r="I7" s="321" t="s">
        <v>50</v>
      </c>
      <c r="J7" s="322"/>
      <c r="K7" s="323"/>
      <c r="L7" s="321" t="s">
        <v>61</v>
      </c>
      <c r="M7" s="322"/>
      <c r="N7" s="323"/>
      <c r="O7" s="281"/>
    </row>
    <row r="8" spans="1:15" ht="25">
      <c r="A8" s="5"/>
      <c r="B8" s="7" t="s">
        <v>5</v>
      </c>
      <c r="C8" s="283">
        <v>2019</v>
      </c>
      <c r="D8" s="283">
        <v>2020</v>
      </c>
      <c r="E8" s="283" t="s">
        <v>6</v>
      </c>
      <c r="F8" s="283">
        <v>2019</v>
      </c>
      <c r="G8" s="283">
        <v>2020</v>
      </c>
      <c r="H8" s="283" t="s">
        <v>6</v>
      </c>
      <c r="I8" s="283">
        <v>2019</v>
      </c>
      <c r="J8" s="283">
        <v>2020</v>
      </c>
      <c r="K8" s="283" t="s">
        <v>6</v>
      </c>
      <c r="L8" s="283">
        <v>2019</v>
      </c>
      <c r="M8" s="283">
        <v>2020</v>
      </c>
      <c r="N8" s="283" t="s">
        <v>6</v>
      </c>
      <c r="O8" s="281"/>
    </row>
    <row r="9" spans="1:15" ht="14.65" customHeight="1">
      <c r="A9" s="5"/>
      <c r="B9" s="8" t="s">
        <v>7</v>
      </c>
      <c r="C9" s="9"/>
      <c r="D9" s="9"/>
      <c r="E9" s="12" t="e">
        <f>(D9-C9)/C9</f>
        <v>#DIV/0!</v>
      </c>
      <c r="F9" s="11"/>
      <c r="G9" s="11"/>
      <c r="H9" s="12" t="e">
        <f>(G9-F9)/F9</f>
        <v>#DIV/0!</v>
      </c>
      <c r="I9" s="11"/>
      <c r="J9" s="11"/>
      <c r="K9" s="12" t="e">
        <f>(J9-I9)/I9</f>
        <v>#DIV/0!</v>
      </c>
      <c r="L9" s="9"/>
      <c r="M9" s="9"/>
      <c r="N9" s="10" t="e">
        <f>(M9-L9)/L9</f>
        <v>#DIV/0!</v>
      </c>
      <c r="O9" s="281"/>
    </row>
    <row r="10" spans="1:15" ht="14.65" customHeight="1">
      <c r="A10" s="5"/>
      <c r="B10" s="198"/>
      <c r="C10" s="294"/>
      <c r="D10" s="294"/>
      <c r="E10" s="294"/>
      <c r="F10" s="199"/>
      <c r="G10" s="17"/>
      <c r="H10" s="17"/>
      <c r="I10" s="17"/>
      <c r="J10" s="17"/>
      <c r="K10" s="17"/>
      <c r="L10" s="17"/>
      <c r="M10" s="17"/>
      <c r="N10" s="17"/>
      <c r="O10" s="279"/>
    </row>
    <row r="11" spans="1:15" ht="14.65" customHeight="1">
      <c r="A11" s="5"/>
      <c r="B11" s="6"/>
      <c r="C11" s="374" t="s">
        <v>8</v>
      </c>
      <c r="D11" s="374"/>
      <c r="E11" s="374"/>
      <c r="F11" s="19"/>
      <c r="G11" s="20"/>
      <c r="H11" s="20"/>
      <c r="I11" s="20"/>
      <c r="J11" s="20"/>
      <c r="K11" s="20"/>
      <c r="L11" s="20"/>
      <c r="M11" s="20"/>
      <c r="N11" s="20"/>
      <c r="O11" s="279"/>
    </row>
    <row r="12" spans="1:15" ht="25">
      <c r="A12" s="5"/>
      <c r="B12" s="7" t="s">
        <v>5</v>
      </c>
      <c r="C12" s="283">
        <v>2019</v>
      </c>
      <c r="D12" s="283">
        <v>2020</v>
      </c>
      <c r="E12" s="283" t="s">
        <v>6</v>
      </c>
      <c r="F12" s="19"/>
      <c r="G12" s="20"/>
      <c r="H12" s="20"/>
      <c r="I12" s="20"/>
      <c r="J12" s="20"/>
      <c r="K12" s="20"/>
      <c r="L12" s="20"/>
      <c r="M12" s="20"/>
      <c r="N12" s="20"/>
      <c r="O12" s="279"/>
    </row>
    <row r="13" spans="1:15" ht="14.65" customHeight="1">
      <c r="A13" s="5"/>
      <c r="B13" s="8" t="s">
        <v>7</v>
      </c>
      <c r="C13" s="9">
        <f t="shared" ref="C13:D13" si="0">C5+F5+I5+L5+C9+F9+I9+L9</f>
        <v>7311</v>
      </c>
      <c r="D13" s="9">
        <f t="shared" si="0"/>
        <v>4624</v>
      </c>
      <c r="E13" s="10">
        <f>(D13-C13)/C13</f>
        <v>-0.36752838189030229</v>
      </c>
      <c r="F13" s="19"/>
      <c r="G13" s="20"/>
      <c r="H13" s="20"/>
      <c r="I13" s="20"/>
      <c r="J13" s="20"/>
      <c r="K13" s="20"/>
      <c r="L13" s="20"/>
      <c r="M13" s="20"/>
      <c r="N13" s="20"/>
      <c r="O13" s="279"/>
    </row>
    <row r="14" spans="1:15" ht="14.25" customHeight="1">
      <c r="A14" s="3"/>
      <c r="B14" s="375"/>
      <c r="C14" s="375"/>
      <c r="D14" s="375"/>
      <c r="E14" s="375"/>
      <c r="F14" s="376"/>
      <c r="G14" s="376"/>
      <c r="H14" s="314"/>
      <c r="I14" s="314"/>
      <c r="J14" s="314"/>
      <c r="K14" s="314"/>
      <c r="L14" s="314"/>
      <c r="M14" s="314"/>
      <c r="N14" s="314"/>
      <c r="O14" s="279"/>
    </row>
    <row r="15" spans="1:15" ht="14.25" customHeight="1">
      <c r="A15" s="200"/>
      <c r="B15" s="377" t="s">
        <v>9</v>
      </c>
      <c r="C15" s="378"/>
      <c r="D15" s="378"/>
      <c r="E15" s="378"/>
      <c r="F15" s="378"/>
      <c r="G15" s="379"/>
      <c r="H15" s="380" t="s">
        <v>62</v>
      </c>
      <c r="I15" s="314"/>
      <c r="J15" s="314"/>
      <c r="K15" s="314"/>
      <c r="L15" s="314"/>
      <c r="M15" s="314"/>
      <c r="N15" s="314"/>
      <c r="O15" s="279"/>
    </row>
    <row r="16" spans="1:15" ht="14.25" customHeight="1">
      <c r="A16" s="3"/>
      <c r="B16" s="201"/>
      <c r="C16" s="201"/>
      <c r="D16" s="201"/>
      <c r="E16" s="201"/>
      <c r="F16" s="201"/>
      <c r="G16" s="201"/>
      <c r="H16" s="279"/>
      <c r="I16" s="279"/>
      <c r="J16" s="279"/>
      <c r="K16" s="279"/>
      <c r="L16" s="279"/>
      <c r="M16" s="279"/>
      <c r="N16" s="279"/>
      <c r="O16" s="279"/>
    </row>
    <row r="17" spans="1:15" ht="14.25" customHeight="1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1"/>
    </row>
    <row r="18" spans="1:15" ht="14.25" customHeight="1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1"/>
    </row>
    <row r="19" spans="1:15" ht="14.25" customHeight="1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1"/>
    </row>
  </sheetData>
  <mergeCells count="13">
    <mergeCell ref="C7:E7"/>
    <mergeCell ref="F7:H7"/>
    <mergeCell ref="I7:K7"/>
    <mergeCell ref="L7:N7"/>
    <mergeCell ref="C3:E3"/>
    <mergeCell ref="F3:H3"/>
    <mergeCell ref="I3:K3"/>
    <mergeCell ref="L3:N3"/>
    <mergeCell ref="C11:E11"/>
    <mergeCell ref="B14:G14"/>
    <mergeCell ref="H14:N14"/>
    <mergeCell ref="B15:G15"/>
    <mergeCell ref="H15:N15"/>
  </mergeCells>
  <pageMargins left="0.75" right="0.75" top="0.75" bottom="0.5" header="0.25" footer="0.25"/>
  <pageSetup paperSize="0" orientation="landscape" useFirstPageNumber="1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showGridLines="0" topLeftCell="A33" workbookViewId="0"/>
  </sheetViews>
  <sheetFormatPr defaultRowHeight="20.149999999999999" customHeight="1"/>
  <cols>
    <col min="1" max="1" width="10.25" style="1" customWidth="1"/>
    <col min="2" max="2" width="13.5" style="1" customWidth="1"/>
    <col min="3" max="3" width="6.25" style="1" customWidth="1"/>
    <col min="4" max="5" width="6.08203125" style="1" customWidth="1"/>
    <col min="6" max="6" width="6.5" style="1" customWidth="1"/>
    <col min="7" max="7" width="6.08203125" style="1" customWidth="1"/>
    <col min="8" max="8" width="6.58203125" style="1" customWidth="1"/>
    <col min="9" max="9" width="6.5" style="1" customWidth="1"/>
    <col min="10" max="10" width="5.83203125" style="1" customWidth="1"/>
    <col min="11" max="11" width="6.75" style="1" customWidth="1"/>
    <col min="12" max="12" width="6" style="1" customWidth="1"/>
    <col min="13" max="13" width="6.83203125" style="1" customWidth="1"/>
    <col min="14" max="14" width="6" style="1" customWidth="1"/>
    <col min="15" max="16" width="5.83203125" style="1" customWidth="1"/>
    <col min="17" max="17" width="6.08203125" style="1" customWidth="1"/>
    <col min="18" max="18" width="6" style="1" customWidth="1"/>
    <col min="19" max="19" width="6.75" style="1" customWidth="1"/>
    <col min="20" max="20" width="6" style="1" customWidth="1"/>
    <col min="21" max="256" width="10.25" style="1" customWidth="1"/>
  </cols>
  <sheetData>
    <row r="1" spans="1:20" ht="14.2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4.65" customHeight="1">
      <c r="A2" s="45"/>
      <c r="B2" s="356" t="s">
        <v>63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291"/>
      <c r="O2" s="85"/>
      <c r="P2" s="85"/>
      <c r="Q2" s="85"/>
      <c r="R2" s="85"/>
      <c r="S2" s="85"/>
      <c r="T2" s="85"/>
    </row>
    <row r="3" spans="1:20" ht="15" customHeight="1">
      <c r="A3" s="45"/>
      <c r="B3" s="47"/>
      <c r="C3" s="366" t="s">
        <v>1</v>
      </c>
      <c r="D3" s="334"/>
      <c r="E3" s="334"/>
      <c r="F3" s="334"/>
      <c r="G3" s="334"/>
      <c r="H3" s="367"/>
      <c r="I3" s="366" t="s">
        <v>2</v>
      </c>
      <c r="J3" s="334"/>
      <c r="K3" s="334"/>
      <c r="L3" s="334"/>
      <c r="M3" s="367"/>
      <c r="N3" s="320"/>
      <c r="O3" s="366" t="s">
        <v>3</v>
      </c>
      <c r="P3" s="334"/>
      <c r="Q3" s="334"/>
      <c r="R3" s="334"/>
      <c r="S3" s="334"/>
      <c r="T3" s="367"/>
    </row>
    <row r="4" spans="1:20" ht="14.65" customHeight="1">
      <c r="A4" s="45"/>
      <c r="B4" s="47"/>
      <c r="C4" s="341">
        <v>2019</v>
      </c>
      <c r="D4" s="343"/>
      <c r="E4" s="341">
        <v>2020</v>
      </c>
      <c r="F4" s="343"/>
      <c r="G4" s="341" t="s">
        <v>6</v>
      </c>
      <c r="H4" s="343"/>
      <c r="I4" s="341">
        <v>2019</v>
      </c>
      <c r="J4" s="343"/>
      <c r="K4" s="341">
        <v>2020</v>
      </c>
      <c r="L4" s="343"/>
      <c r="M4" s="341" t="s">
        <v>6</v>
      </c>
      <c r="N4" s="343"/>
      <c r="O4" s="341">
        <v>2019</v>
      </c>
      <c r="P4" s="343"/>
      <c r="Q4" s="341">
        <v>2020</v>
      </c>
      <c r="R4" s="343"/>
      <c r="S4" s="341" t="s">
        <v>6</v>
      </c>
      <c r="T4" s="343"/>
    </row>
    <row r="5" spans="1:20" ht="24.65" customHeight="1">
      <c r="A5" s="45"/>
      <c r="B5" s="47" t="s">
        <v>64</v>
      </c>
      <c r="C5" s="202" t="s">
        <v>65</v>
      </c>
      <c r="D5" s="203" t="s">
        <v>66</v>
      </c>
      <c r="E5" s="202" t="s">
        <v>65</v>
      </c>
      <c r="F5" s="203" t="s">
        <v>66</v>
      </c>
      <c r="G5" s="202" t="s">
        <v>65</v>
      </c>
      <c r="H5" s="203" t="s">
        <v>66</v>
      </c>
      <c r="I5" s="202" t="s">
        <v>65</v>
      </c>
      <c r="J5" s="203" t="s">
        <v>66</v>
      </c>
      <c r="K5" s="202" t="s">
        <v>65</v>
      </c>
      <c r="L5" s="203" t="s">
        <v>66</v>
      </c>
      <c r="M5" s="202" t="s">
        <v>65</v>
      </c>
      <c r="N5" s="203" t="s">
        <v>66</v>
      </c>
      <c r="O5" s="202" t="s">
        <v>65</v>
      </c>
      <c r="P5" s="203" t="s">
        <v>66</v>
      </c>
      <c r="Q5" s="202" t="s">
        <v>65</v>
      </c>
      <c r="R5" s="203" t="s">
        <v>66</v>
      </c>
      <c r="S5" s="202" t="s">
        <v>65</v>
      </c>
      <c r="T5" s="203" t="s">
        <v>66</v>
      </c>
    </row>
    <row r="6" spans="1:20" ht="15" customHeight="1">
      <c r="A6" s="45"/>
      <c r="B6" s="204" t="s">
        <v>7</v>
      </c>
      <c r="C6" s="205">
        <v>15467</v>
      </c>
      <c r="D6" s="206">
        <v>11873</v>
      </c>
      <c r="E6" s="205">
        <v>11814</v>
      </c>
      <c r="F6" s="206">
        <v>10008</v>
      </c>
      <c r="G6" s="207">
        <f>(E6-C6)/C6</f>
        <v>-0.2361802547358893</v>
      </c>
      <c r="H6" s="208">
        <f>(F6-D6)/D6</f>
        <v>-0.15707908700412701</v>
      </c>
      <c r="I6" s="209">
        <v>14174</v>
      </c>
      <c r="J6" s="210">
        <v>11659</v>
      </c>
      <c r="K6" s="209">
        <v>7807</v>
      </c>
      <c r="L6" s="210">
        <v>7761</v>
      </c>
      <c r="M6" s="211">
        <f>(K6-I6)/I6</f>
        <v>-0.44920276562720474</v>
      </c>
      <c r="N6" s="212">
        <f>(L6-J6)/J6</f>
        <v>-0.33433399090831117</v>
      </c>
      <c r="O6" s="205">
        <v>13594</v>
      </c>
      <c r="P6" s="206">
        <v>11735</v>
      </c>
      <c r="Q6" s="205">
        <v>8704</v>
      </c>
      <c r="R6" s="206">
        <v>9380</v>
      </c>
      <c r="S6" s="207">
        <f>(Q6-O6)/O6</f>
        <v>-0.35971752243636901</v>
      </c>
      <c r="T6" s="208">
        <f>(R6-P6)/P6</f>
        <v>-0.20068172134639967</v>
      </c>
    </row>
    <row r="7" spans="1:20" ht="14.65" customHeight="1">
      <c r="A7" s="45"/>
      <c r="B7" s="285"/>
      <c r="C7" s="288"/>
      <c r="D7" s="213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</row>
    <row r="8" spans="1:20" ht="14.65" customHeight="1">
      <c r="A8" s="45"/>
      <c r="B8" s="47"/>
      <c r="C8" s="366" t="s">
        <v>4</v>
      </c>
      <c r="D8" s="334"/>
      <c r="E8" s="334"/>
      <c r="F8" s="334"/>
      <c r="G8" s="334"/>
      <c r="H8" s="367"/>
      <c r="I8" s="366" t="s">
        <v>67</v>
      </c>
      <c r="J8" s="334"/>
      <c r="K8" s="334"/>
      <c r="L8" s="334"/>
      <c r="M8" s="334"/>
      <c r="N8" s="367"/>
      <c r="O8" s="366" t="s">
        <v>49</v>
      </c>
      <c r="P8" s="334"/>
      <c r="Q8" s="334"/>
      <c r="R8" s="334"/>
      <c r="S8" s="334"/>
      <c r="T8" s="367"/>
    </row>
    <row r="9" spans="1:20" ht="14.65" customHeight="1">
      <c r="A9" s="45"/>
      <c r="B9" s="47"/>
      <c r="C9" s="366">
        <v>2019</v>
      </c>
      <c r="D9" s="367"/>
      <c r="E9" s="366">
        <v>2020</v>
      </c>
      <c r="F9" s="367"/>
      <c r="G9" s="366" t="s">
        <v>6</v>
      </c>
      <c r="H9" s="367"/>
      <c r="I9" s="366">
        <v>2019</v>
      </c>
      <c r="J9" s="367"/>
      <c r="K9" s="366">
        <v>2020</v>
      </c>
      <c r="L9" s="367"/>
      <c r="M9" s="366" t="s">
        <v>6</v>
      </c>
      <c r="N9" s="367"/>
      <c r="O9" s="366">
        <v>2019</v>
      </c>
      <c r="P9" s="367"/>
      <c r="Q9" s="366">
        <v>2020</v>
      </c>
      <c r="R9" s="367"/>
      <c r="S9" s="366" t="s">
        <v>6</v>
      </c>
      <c r="T9" s="367"/>
    </row>
    <row r="10" spans="1:20" ht="14.65" customHeight="1">
      <c r="A10" s="45"/>
      <c r="B10" s="47" t="s">
        <v>64</v>
      </c>
      <c r="C10" s="214" t="s">
        <v>65</v>
      </c>
      <c r="D10" s="94" t="s">
        <v>66</v>
      </c>
      <c r="E10" s="214" t="s">
        <v>65</v>
      </c>
      <c r="F10" s="94" t="s">
        <v>66</v>
      </c>
      <c r="G10" s="214" t="s">
        <v>65</v>
      </c>
      <c r="H10" s="94" t="s">
        <v>66</v>
      </c>
      <c r="I10" s="215" t="s">
        <v>65</v>
      </c>
      <c r="J10" s="216" t="s">
        <v>66</v>
      </c>
      <c r="K10" s="215" t="s">
        <v>65</v>
      </c>
      <c r="L10" s="216" t="s">
        <v>66</v>
      </c>
      <c r="M10" s="215" t="s">
        <v>65</v>
      </c>
      <c r="N10" s="216" t="s">
        <v>66</v>
      </c>
      <c r="O10" s="215" t="s">
        <v>65</v>
      </c>
      <c r="P10" s="216" t="s">
        <v>66</v>
      </c>
      <c r="Q10" s="215" t="s">
        <v>65</v>
      </c>
      <c r="R10" s="216" t="s">
        <v>66</v>
      </c>
      <c r="S10" s="215" t="s">
        <v>65</v>
      </c>
      <c r="T10" s="216" t="s">
        <v>66</v>
      </c>
    </row>
    <row r="11" spans="1:20" ht="14.65" customHeight="1">
      <c r="A11" s="45"/>
      <c r="B11" s="204" t="s">
        <v>7</v>
      </c>
      <c r="C11" s="205">
        <v>11343</v>
      </c>
      <c r="D11" s="206">
        <v>11118</v>
      </c>
      <c r="E11" s="205">
        <v>10221</v>
      </c>
      <c r="F11" s="206">
        <v>11227</v>
      </c>
      <c r="G11" s="207">
        <f>(E11-C11)/C11</f>
        <v>-9.8915630785506484E-2</v>
      </c>
      <c r="H11" s="208">
        <f>(F11-D11)/D11</f>
        <v>9.8039215686274508E-3</v>
      </c>
      <c r="I11" s="170"/>
      <c r="J11" s="172"/>
      <c r="K11" s="170"/>
      <c r="L11" s="172"/>
      <c r="M11" s="173" t="e">
        <f>(K11-I11)/I11</f>
        <v>#DIV/0!</v>
      </c>
      <c r="N11" s="175" t="e">
        <f>(L11-J11)/J11</f>
        <v>#DIV/0!</v>
      </c>
      <c r="O11" s="164"/>
      <c r="P11" s="166"/>
      <c r="Q11" s="164"/>
      <c r="R11" s="166"/>
      <c r="S11" s="167" t="e">
        <f>(Q11-O11)/O11</f>
        <v>#DIV/0!</v>
      </c>
      <c r="T11" s="169" t="e">
        <f>(R11-P11)/P11</f>
        <v>#DIV/0!</v>
      </c>
    </row>
    <row r="12" spans="1:20" ht="14.65" customHeight="1">
      <c r="A12" s="45"/>
      <c r="B12" s="300"/>
      <c r="C12" s="292"/>
      <c r="D12" s="217"/>
      <c r="E12" s="292"/>
      <c r="F12" s="293"/>
      <c r="G12" s="292"/>
      <c r="H12" s="293"/>
      <c r="I12" s="218"/>
      <c r="J12" s="219"/>
      <c r="K12" s="218"/>
      <c r="L12" s="219"/>
      <c r="M12" s="218"/>
      <c r="N12" s="219"/>
      <c r="O12" s="218"/>
      <c r="P12" s="219"/>
      <c r="Q12" s="218"/>
      <c r="R12" s="219"/>
      <c r="S12" s="218"/>
      <c r="T12" s="219"/>
    </row>
    <row r="13" spans="1:20" ht="14.25" customHeight="1">
      <c r="A13" s="45"/>
      <c r="B13" s="300"/>
      <c r="C13" s="398" t="s">
        <v>8</v>
      </c>
      <c r="D13" s="399"/>
      <c r="E13" s="398"/>
      <c r="F13" s="399"/>
      <c r="G13" s="398"/>
      <c r="H13" s="399"/>
      <c r="I13" s="400"/>
      <c r="J13" s="401"/>
      <c r="K13" s="400"/>
      <c r="L13" s="401"/>
      <c r="M13" s="400"/>
      <c r="N13" s="401"/>
      <c r="O13" s="400"/>
      <c r="P13" s="401"/>
      <c r="Q13" s="400"/>
      <c r="R13" s="401"/>
      <c r="S13" s="400"/>
      <c r="T13" s="401"/>
    </row>
    <row r="14" spans="1:20" ht="14.25" customHeight="1">
      <c r="A14" s="45"/>
      <c r="B14" s="300"/>
      <c r="C14" s="341">
        <v>2019</v>
      </c>
      <c r="D14" s="343"/>
      <c r="E14" s="341">
        <v>2020</v>
      </c>
      <c r="F14" s="343"/>
      <c r="G14" s="341" t="s">
        <v>6</v>
      </c>
      <c r="H14" s="343"/>
      <c r="I14" s="303"/>
      <c r="J14" s="304"/>
      <c r="K14" s="303"/>
      <c r="L14" s="304"/>
      <c r="M14" s="303"/>
      <c r="N14" s="304"/>
      <c r="O14" s="303"/>
      <c r="P14" s="304"/>
      <c r="Q14" s="303"/>
      <c r="R14" s="304"/>
      <c r="S14" s="303"/>
      <c r="T14" s="304"/>
    </row>
    <row r="15" spans="1:20" ht="24.25" customHeight="1">
      <c r="A15" s="45"/>
      <c r="B15" s="300"/>
      <c r="C15" s="51" t="s">
        <v>65</v>
      </c>
      <c r="D15" s="50" t="s">
        <v>66</v>
      </c>
      <c r="E15" s="51" t="s">
        <v>65</v>
      </c>
      <c r="F15" s="50" t="s">
        <v>66</v>
      </c>
      <c r="G15" s="51" t="s">
        <v>65</v>
      </c>
      <c r="H15" s="50" t="s">
        <v>66</v>
      </c>
      <c r="I15" s="303"/>
      <c r="J15" s="304"/>
      <c r="K15" s="303"/>
      <c r="L15" s="304"/>
      <c r="M15" s="303"/>
      <c r="N15" s="304"/>
      <c r="O15" s="303"/>
      <c r="P15" s="304"/>
      <c r="Q15" s="303"/>
      <c r="R15" s="304"/>
      <c r="S15" s="303"/>
      <c r="T15" s="304"/>
    </row>
    <row r="16" spans="1:20" ht="14.25" customHeight="1">
      <c r="A16" s="45"/>
      <c r="B16" s="300"/>
      <c r="C16" s="164">
        <f>C6+I6+O6+C11+I11+O11</f>
        <v>54578</v>
      </c>
      <c r="D16" s="166">
        <f>D6+J6+P6+D11+J11+P11</f>
        <v>46385</v>
      </c>
      <c r="E16" s="164">
        <f>E6+K6+Q6+E11+K11+Q11</f>
        <v>38546</v>
      </c>
      <c r="F16" s="166">
        <f>F6+L6+R6+F11+L11+R11</f>
        <v>38376</v>
      </c>
      <c r="G16" s="167">
        <f>(E16-C16)/C16</f>
        <v>-0.29374473230972187</v>
      </c>
      <c r="H16" s="169">
        <f>(F16-D16)/D16</f>
        <v>-0.17266357658725881</v>
      </c>
      <c r="I16" s="303"/>
      <c r="J16" s="304"/>
      <c r="K16" s="303"/>
      <c r="L16" s="304"/>
      <c r="M16" s="303"/>
      <c r="N16" s="304"/>
      <c r="O16" s="303"/>
      <c r="P16" s="304"/>
      <c r="Q16" s="303"/>
      <c r="R16" s="304"/>
      <c r="S16" s="303"/>
      <c r="T16" s="304"/>
    </row>
    <row r="17" spans="1:20" ht="14.25" customHeight="1">
      <c r="A17" s="45"/>
      <c r="B17" s="392" t="s">
        <v>9</v>
      </c>
      <c r="C17" s="393"/>
      <c r="D17" s="394"/>
      <c r="E17" s="393"/>
      <c r="F17" s="394"/>
      <c r="G17" s="393"/>
      <c r="H17" s="394"/>
      <c r="I17" s="395"/>
      <c r="J17" s="392"/>
      <c r="K17" s="395"/>
      <c r="L17" s="300"/>
      <c r="M17" s="396" t="s">
        <v>62</v>
      </c>
      <c r="N17" s="397"/>
      <c r="O17" s="396"/>
      <c r="P17" s="397"/>
      <c r="Q17" s="396"/>
      <c r="R17" s="397"/>
      <c r="S17" s="396"/>
      <c r="T17" s="302"/>
    </row>
    <row r="18" spans="1:20" ht="14.25" customHeight="1">
      <c r="A18" s="45"/>
      <c r="B18" s="392" t="s">
        <v>68</v>
      </c>
      <c r="C18" s="395"/>
      <c r="D18" s="392"/>
      <c r="E18" s="395"/>
      <c r="F18" s="392"/>
      <c r="G18" s="395"/>
      <c r="H18" s="392"/>
      <c r="I18" s="395"/>
      <c r="J18" s="392"/>
      <c r="K18" s="395"/>
      <c r="L18" s="392"/>
      <c r="M18" s="395"/>
      <c r="N18" s="392"/>
      <c r="O18" s="395"/>
      <c r="P18" s="392"/>
      <c r="Q18" s="301"/>
      <c r="R18" s="300"/>
      <c r="S18" s="301"/>
      <c r="T18" s="300"/>
    </row>
    <row r="19" spans="1:20" ht="14.25" customHeight="1">
      <c r="A19" s="45"/>
      <c r="B19" s="300"/>
      <c r="C19" s="301"/>
      <c r="D19" s="300"/>
      <c r="E19" s="301"/>
      <c r="F19" s="300"/>
      <c r="G19" s="301"/>
      <c r="H19" s="300"/>
      <c r="I19" s="301"/>
      <c r="J19" s="300"/>
      <c r="K19" s="301"/>
      <c r="L19" s="300"/>
      <c r="M19" s="301"/>
      <c r="N19" s="300"/>
      <c r="O19" s="301"/>
      <c r="P19" s="300"/>
      <c r="Q19" s="301"/>
      <c r="R19" s="300"/>
      <c r="S19" s="301"/>
      <c r="T19" s="300"/>
    </row>
    <row r="20" spans="1:20" ht="14.65" customHeight="1">
      <c r="A20" s="45"/>
      <c r="B20" s="389" t="s">
        <v>11</v>
      </c>
      <c r="C20" s="390"/>
      <c r="D20" s="391"/>
      <c r="E20" s="390"/>
      <c r="F20" s="391"/>
      <c r="G20" s="390"/>
      <c r="H20" s="391"/>
      <c r="I20" s="390"/>
      <c r="J20" s="391"/>
      <c r="K20" s="390"/>
      <c r="L20" s="299"/>
      <c r="M20" s="84"/>
      <c r="N20" s="86"/>
      <c r="O20" s="84"/>
      <c r="P20" s="86"/>
      <c r="Q20" s="84"/>
      <c r="R20" s="86"/>
      <c r="S20" s="84"/>
      <c r="T20" s="86"/>
    </row>
    <row r="21" spans="1:20" ht="15" customHeight="1">
      <c r="A21" s="45"/>
      <c r="B21" s="47"/>
      <c r="C21" s="366" t="s">
        <v>1</v>
      </c>
      <c r="D21" s="367"/>
      <c r="E21" s="366"/>
      <c r="F21" s="367"/>
      <c r="G21" s="366"/>
      <c r="H21" s="367"/>
      <c r="I21" s="366" t="s">
        <v>2</v>
      </c>
      <c r="J21" s="367"/>
      <c r="K21" s="366"/>
      <c r="L21" s="367"/>
      <c r="M21" s="366"/>
      <c r="N21" s="367"/>
      <c r="O21" s="366" t="s">
        <v>3</v>
      </c>
      <c r="P21" s="367"/>
      <c r="Q21" s="366"/>
      <c r="R21" s="367"/>
      <c r="S21" s="366"/>
      <c r="T21" s="367"/>
    </row>
    <row r="22" spans="1:20" ht="14.65" customHeight="1">
      <c r="A22" s="45"/>
      <c r="B22" s="47"/>
      <c r="C22" s="341">
        <v>2019</v>
      </c>
      <c r="D22" s="343"/>
      <c r="E22" s="341">
        <v>2020</v>
      </c>
      <c r="F22" s="343"/>
      <c r="G22" s="341" t="s">
        <v>6</v>
      </c>
      <c r="H22" s="343"/>
      <c r="I22" s="341">
        <v>2019</v>
      </c>
      <c r="J22" s="343"/>
      <c r="K22" s="341">
        <v>2020</v>
      </c>
      <c r="L22" s="343"/>
      <c r="M22" s="341" t="s">
        <v>6</v>
      </c>
      <c r="N22" s="343"/>
      <c r="O22" s="341">
        <v>2019</v>
      </c>
      <c r="P22" s="343"/>
      <c r="Q22" s="341">
        <v>2020</v>
      </c>
      <c r="R22" s="343"/>
      <c r="S22" s="341" t="s">
        <v>6</v>
      </c>
      <c r="T22" s="343"/>
    </row>
    <row r="23" spans="1:20" ht="24.25" customHeight="1">
      <c r="A23" s="45"/>
      <c r="B23" s="47"/>
      <c r="C23" s="51" t="s">
        <v>65</v>
      </c>
      <c r="D23" s="50" t="s">
        <v>66</v>
      </c>
      <c r="E23" s="51" t="s">
        <v>65</v>
      </c>
      <c r="F23" s="50" t="s">
        <v>66</v>
      </c>
      <c r="G23" s="51" t="s">
        <v>65</v>
      </c>
      <c r="H23" s="50" t="s">
        <v>66</v>
      </c>
      <c r="I23" s="51" t="s">
        <v>65</v>
      </c>
      <c r="J23" s="50" t="s">
        <v>66</v>
      </c>
      <c r="K23" s="51" t="s">
        <v>65</v>
      </c>
      <c r="L23" s="50" t="s">
        <v>66</v>
      </c>
      <c r="M23" s="51" t="s">
        <v>65</v>
      </c>
      <c r="N23" s="50" t="s">
        <v>66</v>
      </c>
      <c r="O23" s="51" t="s">
        <v>65</v>
      </c>
      <c r="P23" s="50" t="s">
        <v>66</v>
      </c>
      <c r="Q23" s="51" t="s">
        <v>65</v>
      </c>
      <c r="R23" s="50" t="s">
        <v>66</v>
      </c>
      <c r="S23" s="51" t="s">
        <v>65</v>
      </c>
      <c r="T23" s="50" t="s">
        <v>66</v>
      </c>
    </row>
    <row r="24" spans="1:20" ht="14.25" customHeight="1">
      <c r="A24" s="45"/>
      <c r="B24" s="139" t="s">
        <v>12</v>
      </c>
      <c r="C24" s="140">
        <v>1072</v>
      </c>
      <c r="D24" s="142">
        <v>767</v>
      </c>
      <c r="E24" s="140">
        <v>576</v>
      </c>
      <c r="F24" s="142">
        <v>411</v>
      </c>
      <c r="G24" s="143">
        <f>(E24-C24)/C24</f>
        <v>-0.46268656716417911</v>
      </c>
      <c r="H24" s="145">
        <f>(F24-D24)/D24</f>
        <v>-0.46414602346805739</v>
      </c>
      <c r="I24" s="146">
        <v>1144</v>
      </c>
      <c r="J24" s="148">
        <v>828</v>
      </c>
      <c r="K24" s="146">
        <v>265</v>
      </c>
      <c r="L24" s="148">
        <v>166</v>
      </c>
      <c r="M24" s="149">
        <f>(K24-I24)/I24</f>
        <v>-0.76835664335664333</v>
      </c>
      <c r="N24" s="151">
        <f>(L24-J24)/J24</f>
        <v>-0.79951690821256038</v>
      </c>
      <c r="O24" s="140">
        <v>1212</v>
      </c>
      <c r="P24" s="142">
        <v>873</v>
      </c>
      <c r="Q24" s="140">
        <v>482</v>
      </c>
      <c r="R24" s="142">
        <v>400</v>
      </c>
      <c r="S24" s="143">
        <f>(Q24-O24)/O24</f>
        <v>-0.60231023102310233</v>
      </c>
      <c r="T24" s="145">
        <f>(R24-P24)/P24</f>
        <v>-0.54180985108820157</v>
      </c>
    </row>
    <row r="25" spans="1:20" ht="14.65" customHeight="1">
      <c r="A25" s="45"/>
      <c r="B25" s="139" t="s">
        <v>13</v>
      </c>
      <c r="C25" s="140">
        <v>1079</v>
      </c>
      <c r="D25" s="142">
        <v>769</v>
      </c>
      <c r="E25" s="140">
        <v>581</v>
      </c>
      <c r="F25" s="142">
        <v>417</v>
      </c>
      <c r="G25" s="143">
        <f>(E25-C25)/C25</f>
        <v>-0.46153846153846156</v>
      </c>
      <c r="H25" s="145">
        <f>(F25-D25)/D25</f>
        <v>-0.4577373211963589</v>
      </c>
      <c r="I25" s="146">
        <v>1147</v>
      </c>
      <c r="J25" s="148">
        <v>832</v>
      </c>
      <c r="K25" s="146">
        <v>266</v>
      </c>
      <c r="L25" s="148">
        <v>173</v>
      </c>
      <c r="M25" s="149">
        <f>(K25-I25)/I25</f>
        <v>-0.76809067131647779</v>
      </c>
      <c r="N25" s="151">
        <f>(L25-J25)/J25</f>
        <v>-0.79206730769230771</v>
      </c>
      <c r="O25" s="140">
        <v>1224</v>
      </c>
      <c r="P25" s="142">
        <v>876</v>
      </c>
      <c r="Q25" s="140">
        <v>488</v>
      </c>
      <c r="R25" s="142">
        <v>403</v>
      </c>
      <c r="S25" s="143">
        <f>(Q25-O25)/O25</f>
        <v>-0.60130718954248363</v>
      </c>
      <c r="T25" s="145">
        <f>(R25-P25)/P25</f>
        <v>-0.53995433789954339</v>
      </c>
    </row>
    <row r="26" spans="1:20" ht="15" customHeight="1">
      <c r="A26" s="45"/>
      <c r="B26" s="220"/>
      <c r="C26" s="221"/>
      <c r="D26" s="221"/>
      <c r="E26" s="221"/>
      <c r="F26" s="221"/>
      <c r="G26" s="222"/>
      <c r="H26" s="222"/>
      <c r="I26" s="221"/>
      <c r="J26" s="221"/>
      <c r="K26" s="221"/>
      <c r="L26" s="221"/>
      <c r="M26" s="222"/>
      <c r="N26" s="222"/>
      <c r="O26" s="221"/>
      <c r="P26" s="221"/>
      <c r="Q26" s="221"/>
      <c r="R26" s="221"/>
      <c r="S26" s="222"/>
      <c r="T26" s="223"/>
    </row>
    <row r="27" spans="1:20" ht="15" customHeight="1">
      <c r="A27" s="45"/>
      <c r="B27" s="47"/>
      <c r="C27" s="373" t="s">
        <v>4</v>
      </c>
      <c r="D27" s="385"/>
      <c r="E27" s="385"/>
      <c r="F27" s="385"/>
      <c r="G27" s="385"/>
      <c r="H27" s="386"/>
      <c r="I27" s="373" t="s">
        <v>48</v>
      </c>
      <c r="J27" s="385"/>
      <c r="K27" s="385"/>
      <c r="L27" s="385"/>
      <c r="M27" s="385"/>
      <c r="N27" s="386"/>
      <c r="O27" s="373" t="s">
        <v>49</v>
      </c>
      <c r="P27" s="385"/>
      <c r="Q27" s="385"/>
      <c r="R27" s="385"/>
      <c r="S27" s="385"/>
      <c r="T27" s="386"/>
    </row>
    <row r="28" spans="1:20" ht="15" customHeight="1">
      <c r="A28" s="45"/>
      <c r="B28" s="47"/>
      <c r="C28" s="372">
        <v>2019</v>
      </c>
      <c r="D28" s="381"/>
      <c r="E28" s="372">
        <v>2020</v>
      </c>
      <c r="F28" s="381"/>
      <c r="G28" s="372" t="s">
        <v>6</v>
      </c>
      <c r="H28" s="381"/>
      <c r="I28" s="372">
        <v>2019</v>
      </c>
      <c r="J28" s="381"/>
      <c r="K28" s="372">
        <v>2020</v>
      </c>
      <c r="L28" s="381"/>
      <c r="M28" s="372" t="s">
        <v>6</v>
      </c>
      <c r="N28" s="381"/>
      <c r="O28" s="372">
        <v>2019</v>
      </c>
      <c r="P28" s="381"/>
      <c r="Q28" s="372">
        <v>2020</v>
      </c>
      <c r="R28" s="381"/>
      <c r="S28" s="372" t="s">
        <v>6</v>
      </c>
      <c r="T28" s="381"/>
    </row>
    <row r="29" spans="1:20" ht="15" customHeight="1">
      <c r="A29" s="45"/>
      <c r="B29" s="47"/>
      <c r="C29" s="52" t="s">
        <v>65</v>
      </c>
      <c r="D29" s="54" t="s">
        <v>66</v>
      </c>
      <c r="E29" s="52" t="s">
        <v>65</v>
      </c>
      <c r="F29" s="54" t="s">
        <v>66</v>
      </c>
      <c r="G29" s="52" t="s">
        <v>65</v>
      </c>
      <c r="H29" s="54" t="s">
        <v>66</v>
      </c>
      <c r="I29" s="52" t="s">
        <v>65</v>
      </c>
      <c r="J29" s="54" t="s">
        <v>66</v>
      </c>
      <c r="K29" s="52" t="s">
        <v>65</v>
      </c>
      <c r="L29" s="54" t="s">
        <v>66</v>
      </c>
      <c r="M29" s="52" t="s">
        <v>65</v>
      </c>
      <c r="N29" s="54" t="s">
        <v>66</v>
      </c>
      <c r="O29" s="52" t="s">
        <v>65</v>
      </c>
      <c r="P29" s="54" t="s">
        <v>66</v>
      </c>
      <c r="Q29" s="52" t="s">
        <v>65</v>
      </c>
      <c r="R29" s="54" t="s">
        <v>66</v>
      </c>
      <c r="S29" s="52" t="s">
        <v>65</v>
      </c>
      <c r="T29" s="54" t="s">
        <v>66</v>
      </c>
    </row>
    <row r="30" spans="1:20" ht="15" customHeight="1">
      <c r="A30" s="45"/>
      <c r="B30" s="139" t="s">
        <v>12</v>
      </c>
      <c r="C30" s="224">
        <v>1092</v>
      </c>
      <c r="D30" s="225">
        <v>829</v>
      </c>
      <c r="E30" s="224">
        <v>915</v>
      </c>
      <c r="F30" s="225">
        <v>726</v>
      </c>
      <c r="G30" s="226">
        <f>(E30-C30)/C30</f>
        <v>-0.16208791208791209</v>
      </c>
      <c r="H30" s="227">
        <f>(F30-D30)/D30</f>
        <v>-0.12424607961399277</v>
      </c>
      <c r="I30" s="228"/>
      <c r="J30" s="229"/>
      <c r="K30" s="228"/>
      <c r="L30" s="229"/>
      <c r="M30" s="230" t="e">
        <f>(K30-I30)/I30</f>
        <v>#DIV/0!</v>
      </c>
      <c r="N30" s="231" t="e">
        <f>(L30-J30)/J30</f>
        <v>#DIV/0!</v>
      </c>
      <c r="O30" s="224"/>
      <c r="P30" s="225"/>
      <c r="Q30" s="224"/>
      <c r="R30" s="225"/>
      <c r="S30" s="226" t="e">
        <f>(Q30-O30)/O30</f>
        <v>#DIV/0!</v>
      </c>
      <c r="T30" s="227" t="e">
        <f>(R30-P30)/P30</f>
        <v>#DIV/0!</v>
      </c>
    </row>
    <row r="31" spans="1:20" ht="15" customHeight="1">
      <c r="A31" s="45"/>
      <c r="B31" s="139" t="s">
        <v>13</v>
      </c>
      <c r="C31" s="232">
        <v>1095</v>
      </c>
      <c r="D31" s="233">
        <v>833</v>
      </c>
      <c r="E31" s="232">
        <v>919</v>
      </c>
      <c r="F31" s="233">
        <v>735</v>
      </c>
      <c r="G31" s="234">
        <f>(E31-C31)/C31</f>
        <v>-0.16073059360730593</v>
      </c>
      <c r="H31" s="235">
        <f>(F31-D31)/D31</f>
        <v>-0.11764705882352941</v>
      </c>
      <c r="I31" s="236"/>
      <c r="J31" s="237"/>
      <c r="K31" s="236"/>
      <c r="L31" s="237"/>
      <c r="M31" s="238" t="e">
        <f>(K31-I31)/I31</f>
        <v>#DIV/0!</v>
      </c>
      <c r="N31" s="239" t="e">
        <f>(L31-J31)/J31</f>
        <v>#DIV/0!</v>
      </c>
      <c r="O31" s="232"/>
      <c r="P31" s="233"/>
      <c r="Q31" s="232"/>
      <c r="R31" s="233"/>
      <c r="S31" s="234" t="e">
        <f>(Q31-O31)/O31</f>
        <v>#DIV/0!</v>
      </c>
      <c r="T31" s="235" t="e">
        <f>(R31-P31)/P31</f>
        <v>#DIV/0!</v>
      </c>
    </row>
    <row r="32" spans="1:20" ht="15" customHeight="1">
      <c r="A32" s="45"/>
      <c r="B32" s="220"/>
      <c r="C32" s="240"/>
      <c r="D32" s="240"/>
      <c r="E32" s="240"/>
      <c r="F32" s="240"/>
      <c r="G32" s="241"/>
      <c r="H32" s="241"/>
      <c r="I32" s="242"/>
      <c r="J32" s="242"/>
      <c r="K32" s="242"/>
      <c r="L32" s="242"/>
      <c r="M32" s="243"/>
      <c r="N32" s="243"/>
      <c r="O32" s="242"/>
      <c r="P32" s="242"/>
      <c r="Q32" s="242"/>
      <c r="R32" s="242"/>
      <c r="S32" s="243"/>
      <c r="T32" s="244"/>
    </row>
    <row r="33" spans="1:20" ht="15" customHeight="1">
      <c r="A33" s="45"/>
      <c r="B33" s="300"/>
      <c r="C33" s="382" t="s">
        <v>8</v>
      </c>
      <c r="D33" s="383"/>
      <c r="E33" s="383"/>
      <c r="F33" s="383"/>
      <c r="G33" s="383"/>
      <c r="H33" s="384"/>
      <c r="I33" s="245"/>
      <c r="J33" s="246"/>
      <c r="K33" s="246"/>
      <c r="L33" s="246"/>
      <c r="M33" s="247"/>
      <c r="N33" s="247"/>
      <c r="O33" s="246"/>
      <c r="P33" s="246"/>
      <c r="Q33" s="246"/>
      <c r="R33" s="246"/>
      <c r="S33" s="247"/>
      <c r="T33" s="248"/>
    </row>
    <row r="34" spans="1:20" ht="15" customHeight="1">
      <c r="A34" s="45"/>
      <c r="B34" s="300"/>
      <c r="C34" s="372">
        <v>2019</v>
      </c>
      <c r="D34" s="381"/>
      <c r="E34" s="372">
        <v>2020</v>
      </c>
      <c r="F34" s="381"/>
      <c r="G34" s="372" t="s">
        <v>6</v>
      </c>
      <c r="H34" s="381"/>
      <c r="I34" s="245"/>
      <c r="J34" s="246"/>
      <c r="K34" s="246"/>
      <c r="L34" s="246"/>
      <c r="M34" s="247"/>
      <c r="N34" s="247"/>
      <c r="O34" s="246"/>
      <c r="P34" s="246"/>
      <c r="Q34" s="246"/>
      <c r="R34" s="246"/>
      <c r="S34" s="247"/>
      <c r="T34" s="248"/>
    </row>
    <row r="35" spans="1:20" ht="25">
      <c r="A35" s="45"/>
      <c r="B35" s="300"/>
      <c r="C35" s="52" t="s">
        <v>65</v>
      </c>
      <c r="D35" s="54" t="s">
        <v>66</v>
      </c>
      <c r="E35" s="52" t="s">
        <v>65</v>
      </c>
      <c r="F35" s="54" t="s">
        <v>66</v>
      </c>
      <c r="G35" s="52" t="s">
        <v>65</v>
      </c>
      <c r="H35" s="54" t="s">
        <v>66</v>
      </c>
      <c r="I35" s="245"/>
      <c r="J35" s="246"/>
      <c r="K35" s="246"/>
      <c r="L35" s="246"/>
      <c r="M35" s="247"/>
      <c r="N35" s="247"/>
      <c r="O35" s="246"/>
      <c r="P35" s="246"/>
      <c r="Q35" s="246"/>
      <c r="R35" s="246"/>
      <c r="S35" s="247"/>
      <c r="T35" s="248"/>
    </row>
    <row r="36" spans="1:20" ht="15" customHeight="1">
      <c r="A36" s="45"/>
      <c r="B36" s="300"/>
      <c r="C36" s="224">
        <f t="shared" ref="C36:F37" si="0">C24+I24+O24+C30+I30+O30</f>
        <v>4520</v>
      </c>
      <c r="D36" s="225">
        <f t="shared" si="0"/>
        <v>3297</v>
      </c>
      <c r="E36" s="224">
        <f t="shared" si="0"/>
        <v>2238</v>
      </c>
      <c r="F36" s="225">
        <f t="shared" si="0"/>
        <v>1703</v>
      </c>
      <c r="G36" s="226">
        <f>(E36-C36)/C36</f>
        <v>-0.50486725663716814</v>
      </c>
      <c r="H36" s="227">
        <f>(F36-D36)/D36</f>
        <v>-0.48346982104943886</v>
      </c>
      <c r="I36" s="245"/>
      <c r="J36" s="246"/>
      <c r="K36" s="246"/>
      <c r="L36" s="246"/>
      <c r="M36" s="247"/>
      <c r="N36" s="247"/>
      <c r="O36" s="246"/>
      <c r="P36" s="246"/>
      <c r="Q36" s="246"/>
      <c r="R36" s="246"/>
      <c r="S36" s="247"/>
      <c r="T36" s="248"/>
    </row>
    <row r="37" spans="1:20" ht="15" customHeight="1">
      <c r="A37" s="97"/>
      <c r="B37" s="249"/>
      <c r="C37" s="250">
        <f t="shared" si="0"/>
        <v>4545</v>
      </c>
      <c r="D37" s="251">
        <f t="shared" si="0"/>
        <v>3310</v>
      </c>
      <c r="E37" s="250">
        <f t="shared" si="0"/>
        <v>2254</v>
      </c>
      <c r="F37" s="251">
        <f t="shared" si="0"/>
        <v>1728</v>
      </c>
      <c r="G37" s="252">
        <f>(E37-C37)/C37</f>
        <v>-0.50407040704070405</v>
      </c>
      <c r="H37" s="253">
        <f>(F37-D37)/D37</f>
        <v>-0.4779456193353474</v>
      </c>
      <c r="I37" s="254"/>
      <c r="J37" s="255"/>
      <c r="K37" s="255"/>
      <c r="L37" s="255"/>
      <c r="M37" s="256"/>
      <c r="N37" s="256"/>
      <c r="O37" s="255"/>
      <c r="P37" s="255"/>
      <c r="Q37" s="255"/>
      <c r="R37" s="255"/>
      <c r="S37" s="256"/>
      <c r="T37" s="257"/>
    </row>
    <row r="38" spans="1:20" ht="15" customHeight="1">
      <c r="A38" s="258"/>
      <c r="B38" s="259"/>
      <c r="C38" s="260"/>
      <c r="D38" s="261"/>
      <c r="E38" s="260"/>
      <c r="F38" s="261"/>
      <c r="G38" s="262"/>
      <c r="H38" s="263"/>
      <c r="I38" s="260"/>
      <c r="J38" s="264"/>
      <c r="K38" s="264"/>
      <c r="L38" s="264"/>
      <c r="M38" s="265"/>
      <c r="N38" s="265"/>
      <c r="O38" s="264"/>
      <c r="P38" s="264"/>
      <c r="Q38" s="264"/>
      <c r="R38" s="264"/>
      <c r="S38" s="265"/>
      <c r="T38" s="263"/>
    </row>
    <row r="39" spans="1:20" ht="14.65" customHeight="1">
      <c r="A39" s="122"/>
      <c r="B39" s="387" t="s">
        <v>9</v>
      </c>
      <c r="C39" s="387"/>
      <c r="D39" s="387"/>
      <c r="E39" s="387"/>
      <c r="F39" s="387"/>
      <c r="G39" s="387"/>
      <c r="H39" s="387"/>
      <c r="I39" s="387"/>
      <c r="J39" s="387"/>
      <c r="K39" s="387"/>
      <c r="L39" s="297"/>
      <c r="M39" s="388" t="s">
        <v>14</v>
      </c>
      <c r="N39" s="388"/>
      <c r="O39" s="388"/>
      <c r="P39" s="388"/>
      <c r="Q39" s="388"/>
      <c r="R39" s="388"/>
      <c r="S39" s="388"/>
      <c r="T39" s="298"/>
    </row>
    <row r="40" spans="1:20" ht="14.25" customHeight="1">
      <c r="A40" s="45"/>
      <c r="B40" s="331" t="s">
        <v>69</v>
      </c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286"/>
    </row>
  </sheetData>
  <mergeCells count="66">
    <mergeCell ref="B2:M2"/>
    <mergeCell ref="C3:H3"/>
    <mergeCell ref="I3:N3"/>
    <mergeCell ref="O3:T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C8:H8"/>
    <mergeCell ref="I8:N8"/>
    <mergeCell ref="O8:T8"/>
    <mergeCell ref="B18:P18"/>
    <mergeCell ref="O9:P9"/>
    <mergeCell ref="Q9:R9"/>
    <mergeCell ref="S9:T9"/>
    <mergeCell ref="C13:H13"/>
    <mergeCell ref="I13:N13"/>
    <mergeCell ref="O13:T13"/>
    <mergeCell ref="C9:D9"/>
    <mergeCell ref="E9:F9"/>
    <mergeCell ref="G9:H9"/>
    <mergeCell ref="I9:J9"/>
    <mergeCell ref="K9:L9"/>
    <mergeCell ref="M9:N9"/>
    <mergeCell ref="C14:D14"/>
    <mergeCell ref="E14:F14"/>
    <mergeCell ref="G14:H14"/>
    <mergeCell ref="B17:K17"/>
    <mergeCell ref="M17:S17"/>
    <mergeCell ref="B20:K20"/>
    <mergeCell ref="C21:H21"/>
    <mergeCell ref="I21:N21"/>
    <mergeCell ref="O21:T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C27:H27"/>
    <mergeCell ref="I27:N27"/>
    <mergeCell ref="O27:T27"/>
    <mergeCell ref="B39:K39"/>
    <mergeCell ref="M39:S39"/>
    <mergeCell ref="B40:S40"/>
    <mergeCell ref="O28:P28"/>
    <mergeCell ref="Q28:R28"/>
    <mergeCell ref="S28:T28"/>
    <mergeCell ref="C33:H33"/>
    <mergeCell ref="C34:D34"/>
    <mergeCell ref="E34:F34"/>
    <mergeCell ref="G34:H34"/>
    <mergeCell ref="C28:D28"/>
    <mergeCell ref="E28:F28"/>
    <mergeCell ref="G28:H28"/>
    <mergeCell ref="I28:J28"/>
    <mergeCell ref="K28:L28"/>
    <mergeCell ref="M28:N28"/>
  </mergeCells>
  <pageMargins left="0.75" right="0.75" top="0.75" bottom="0.5" header="0.25" footer="0.25"/>
  <pageSetup paperSize="0" orientation="landscape" useFirstPageNumber="1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showGridLines="0" topLeftCell="B1" workbookViewId="0">
      <selection activeCell="K15" sqref="K15"/>
    </sheetView>
  </sheetViews>
  <sheetFormatPr defaultRowHeight="20.149999999999999" customHeight="1"/>
  <cols>
    <col min="1" max="1" width="10.25" style="1" customWidth="1"/>
    <col min="2" max="2" width="10.83203125" style="1" customWidth="1"/>
    <col min="3" max="3" width="7.08203125" style="1" customWidth="1"/>
    <col min="4" max="6" width="7.5" style="1" customWidth="1"/>
    <col min="7" max="7" width="7.33203125" style="1" customWidth="1"/>
    <col min="8" max="8" width="7.25" style="1" customWidth="1"/>
    <col min="9" max="9" width="7.58203125" style="1" customWidth="1"/>
    <col min="10" max="10" width="7.33203125" style="1" customWidth="1"/>
    <col min="11" max="12" width="7.5" style="1" customWidth="1"/>
    <col min="13" max="13" width="7.25" style="1" customWidth="1"/>
    <col min="14" max="14" width="7.08203125" style="1" customWidth="1"/>
    <col min="15" max="15" width="7.58203125" style="1" customWidth="1"/>
    <col min="16" max="17" width="7.25" style="1" customWidth="1"/>
    <col min="18" max="18" width="7.58203125" style="1" customWidth="1"/>
    <col min="19" max="19" width="7.08203125" style="1" customWidth="1"/>
    <col min="20" max="20" width="7.33203125" style="1" customWidth="1"/>
    <col min="21" max="256" width="10.25" style="1" customWidth="1"/>
  </cols>
  <sheetData>
    <row r="1" spans="1:20" ht="14.2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4.65" customHeight="1">
      <c r="A2" s="45"/>
      <c r="B2" s="356" t="s">
        <v>70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291"/>
      <c r="O2" s="85"/>
      <c r="P2" s="85"/>
      <c r="Q2" s="85"/>
      <c r="R2" s="85"/>
      <c r="S2" s="85"/>
      <c r="T2" s="85"/>
    </row>
    <row r="3" spans="1:20" ht="15" customHeight="1">
      <c r="A3" s="45"/>
      <c r="B3" s="47"/>
      <c r="C3" s="366" t="s">
        <v>1</v>
      </c>
      <c r="D3" s="334"/>
      <c r="E3" s="334"/>
      <c r="F3" s="334"/>
      <c r="G3" s="334"/>
      <c r="H3" s="367"/>
      <c r="I3" s="366" t="s">
        <v>2</v>
      </c>
      <c r="J3" s="334"/>
      <c r="K3" s="334"/>
      <c r="L3" s="334"/>
      <c r="M3" s="367"/>
      <c r="N3" s="320"/>
      <c r="O3" s="366" t="s">
        <v>3</v>
      </c>
      <c r="P3" s="334"/>
      <c r="Q3" s="334"/>
      <c r="R3" s="334"/>
      <c r="S3" s="334"/>
      <c r="T3" s="367"/>
    </row>
    <row r="4" spans="1:20" ht="14.65" customHeight="1">
      <c r="A4" s="45"/>
      <c r="B4" s="47"/>
      <c r="C4" s="341">
        <v>2019</v>
      </c>
      <c r="D4" s="343"/>
      <c r="E4" s="341">
        <v>2020</v>
      </c>
      <c r="F4" s="343"/>
      <c r="G4" s="341" t="s">
        <v>6</v>
      </c>
      <c r="H4" s="343"/>
      <c r="I4" s="341">
        <v>2019</v>
      </c>
      <c r="J4" s="343"/>
      <c r="K4" s="341">
        <v>2020</v>
      </c>
      <c r="L4" s="343"/>
      <c r="M4" s="341" t="s">
        <v>6</v>
      </c>
      <c r="N4" s="343"/>
      <c r="O4" s="341">
        <v>2019</v>
      </c>
      <c r="P4" s="343"/>
      <c r="Q4" s="341">
        <v>2020</v>
      </c>
      <c r="R4" s="343"/>
      <c r="S4" s="341" t="s">
        <v>6</v>
      </c>
      <c r="T4" s="343"/>
    </row>
    <row r="5" spans="1:20" ht="27.75" customHeight="1">
      <c r="A5" s="45"/>
      <c r="B5" s="48" t="s">
        <v>64</v>
      </c>
      <c r="C5" s="202" t="s">
        <v>71</v>
      </c>
      <c r="D5" s="203" t="s">
        <v>72</v>
      </c>
      <c r="E5" s="202" t="s">
        <v>71</v>
      </c>
      <c r="F5" s="203" t="s">
        <v>72</v>
      </c>
      <c r="G5" s="202" t="s">
        <v>71</v>
      </c>
      <c r="H5" s="203" t="s">
        <v>72</v>
      </c>
      <c r="I5" s="202" t="s">
        <v>71</v>
      </c>
      <c r="J5" s="203" t="s">
        <v>72</v>
      </c>
      <c r="K5" s="202" t="s">
        <v>71</v>
      </c>
      <c r="L5" s="203" t="s">
        <v>72</v>
      </c>
      <c r="M5" s="202" t="s">
        <v>71</v>
      </c>
      <c r="N5" s="203" t="s">
        <v>72</v>
      </c>
      <c r="O5" s="202" t="s">
        <v>71</v>
      </c>
      <c r="P5" s="203" t="s">
        <v>72</v>
      </c>
      <c r="Q5" s="202" t="s">
        <v>71</v>
      </c>
      <c r="R5" s="203" t="s">
        <v>72</v>
      </c>
      <c r="S5" s="202" t="s">
        <v>71</v>
      </c>
      <c r="T5" s="203" t="s">
        <v>72</v>
      </c>
    </row>
    <row r="6" spans="1:20" ht="15" customHeight="1">
      <c r="A6" s="45"/>
      <c r="B6" s="204" t="s">
        <v>7</v>
      </c>
      <c r="C6" s="205">
        <v>8699</v>
      </c>
      <c r="D6" s="206">
        <v>18659</v>
      </c>
      <c r="E6" s="205">
        <v>6743</v>
      </c>
      <c r="F6" s="206">
        <v>15200</v>
      </c>
      <c r="G6" s="207">
        <f>(E6-C6)/C6</f>
        <v>-0.22485343142889988</v>
      </c>
      <c r="H6" s="208">
        <f>(F6-D6)/D6</f>
        <v>-0.18537970952355431</v>
      </c>
      <c r="I6" s="209">
        <v>8507</v>
      </c>
      <c r="J6" s="210">
        <v>17753</v>
      </c>
      <c r="K6" s="209">
        <v>4188</v>
      </c>
      <c r="L6" s="210">
        <v>11296</v>
      </c>
      <c r="M6" s="211">
        <f>(K6-I6)/I6</f>
        <v>-0.50769954155401431</v>
      </c>
      <c r="N6" s="212">
        <f>(L6-J6)/J6</f>
        <v>-0.36371317523798796</v>
      </c>
      <c r="O6" s="205">
        <v>7941</v>
      </c>
      <c r="P6" s="206">
        <v>17456</v>
      </c>
      <c r="Q6" s="205">
        <v>4630</v>
      </c>
      <c r="R6" s="206">
        <v>13263</v>
      </c>
      <c r="S6" s="207">
        <f>(Q6-O6)/O6</f>
        <v>-0.41695000629643619</v>
      </c>
      <c r="T6" s="208">
        <f>(R6-P6)/P6</f>
        <v>-0.24020394133822182</v>
      </c>
    </row>
    <row r="7" spans="1:20" ht="14.65" customHeight="1">
      <c r="A7" s="45"/>
      <c r="B7" s="285"/>
      <c r="C7" s="288"/>
      <c r="D7" s="213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</row>
    <row r="8" spans="1:20" ht="14.65" customHeight="1">
      <c r="A8" s="45"/>
      <c r="B8" s="47"/>
      <c r="C8" s="366" t="s">
        <v>4</v>
      </c>
      <c r="D8" s="334"/>
      <c r="E8" s="334"/>
      <c r="F8" s="334"/>
      <c r="G8" s="334"/>
      <c r="H8" s="334"/>
      <c r="I8" s="334" t="s">
        <v>48</v>
      </c>
      <c r="J8" s="334"/>
      <c r="K8" s="334"/>
      <c r="L8" s="334"/>
      <c r="M8" s="334"/>
      <c r="N8" s="334"/>
      <c r="O8" s="334" t="s">
        <v>49</v>
      </c>
      <c r="P8" s="334"/>
      <c r="Q8" s="334"/>
      <c r="R8" s="334"/>
      <c r="S8" s="334"/>
      <c r="T8" s="367"/>
    </row>
    <row r="9" spans="1:20" ht="14.65" customHeight="1">
      <c r="A9" s="45"/>
      <c r="B9" s="47"/>
      <c r="C9" s="366">
        <v>2019</v>
      </c>
      <c r="D9" s="367"/>
      <c r="E9" s="366">
        <v>2020</v>
      </c>
      <c r="F9" s="367"/>
      <c r="G9" s="366" t="s">
        <v>6</v>
      </c>
      <c r="H9" s="367"/>
      <c r="I9" s="366">
        <v>2019</v>
      </c>
      <c r="J9" s="367"/>
      <c r="K9" s="366">
        <v>2020</v>
      </c>
      <c r="L9" s="367"/>
      <c r="M9" s="366" t="s">
        <v>6</v>
      </c>
      <c r="N9" s="367"/>
      <c r="O9" s="366">
        <v>2019</v>
      </c>
      <c r="P9" s="367"/>
      <c r="Q9" s="366">
        <v>2020</v>
      </c>
      <c r="R9" s="367"/>
      <c r="S9" s="366" t="s">
        <v>6</v>
      </c>
      <c r="T9" s="367"/>
    </row>
    <row r="10" spans="1:20" ht="25">
      <c r="A10" s="45"/>
      <c r="B10" s="48" t="s">
        <v>64</v>
      </c>
      <c r="C10" s="215" t="s">
        <v>71</v>
      </c>
      <c r="D10" s="216" t="s">
        <v>72</v>
      </c>
      <c r="E10" s="215" t="s">
        <v>71</v>
      </c>
      <c r="F10" s="216" t="s">
        <v>72</v>
      </c>
      <c r="G10" s="215" t="s">
        <v>71</v>
      </c>
      <c r="H10" s="216" t="s">
        <v>72</v>
      </c>
      <c r="I10" s="215" t="s">
        <v>71</v>
      </c>
      <c r="J10" s="216" t="s">
        <v>72</v>
      </c>
      <c r="K10" s="215" t="s">
        <v>71</v>
      </c>
      <c r="L10" s="216" t="s">
        <v>72</v>
      </c>
      <c r="M10" s="215" t="s">
        <v>71</v>
      </c>
      <c r="N10" s="216" t="s">
        <v>72</v>
      </c>
      <c r="O10" s="215" t="s">
        <v>71</v>
      </c>
      <c r="P10" s="216" t="s">
        <v>72</v>
      </c>
      <c r="Q10" s="215" t="s">
        <v>71</v>
      </c>
      <c r="R10" s="216" t="s">
        <v>72</v>
      </c>
      <c r="S10" s="215" t="s">
        <v>71</v>
      </c>
      <c r="T10" s="216" t="s">
        <v>72</v>
      </c>
    </row>
    <row r="11" spans="1:20" ht="17.149999999999999" customHeight="1">
      <c r="A11" s="45"/>
      <c r="B11" s="204" t="s">
        <v>7</v>
      </c>
      <c r="C11" s="164">
        <v>6379</v>
      </c>
      <c r="D11" s="166">
        <v>16141</v>
      </c>
      <c r="E11" s="164">
        <v>5531</v>
      </c>
      <c r="F11" s="166">
        <v>15808</v>
      </c>
      <c r="G11" s="167">
        <f>(E11-C11)/C11</f>
        <v>-0.1329361968960652</v>
      </c>
      <c r="H11" s="169">
        <f>(F11-D11)/D11</f>
        <v>-2.0630692026516326E-2</v>
      </c>
      <c r="I11" s="170"/>
      <c r="J11" s="172"/>
      <c r="K11" s="170"/>
      <c r="L11" s="172"/>
      <c r="M11" s="173" t="e">
        <f>(K11-I11)/I11</f>
        <v>#DIV/0!</v>
      </c>
      <c r="N11" s="175" t="e">
        <f>(L11-J11)/J11</f>
        <v>#DIV/0!</v>
      </c>
      <c r="O11" s="164"/>
      <c r="P11" s="166"/>
      <c r="Q11" s="164"/>
      <c r="R11" s="166"/>
      <c r="S11" s="167" t="e">
        <f>(Q11-O11)/O11</f>
        <v>#DIV/0!</v>
      </c>
      <c r="T11" s="169" t="e">
        <f>(R11-P11)/P11</f>
        <v>#DIV/0!</v>
      </c>
    </row>
    <row r="12" spans="1:20" ht="14.65" customHeight="1">
      <c r="A12" s="45"/>
      <c r="B12" s="285"/>
      <c r="C12" s="288"/>
      <c r="D12" s="213"/>
      <c r="E12" s="288"/>
      <c r="F12" s="288"/>
      <c r="G12" s="288"/>
      <c r="H12" s="288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</row>
    <row r="13" spans="1:20" ht="14.25" customHeight="1">
      <c r="A13" s="45"/>
      <c r="B13" s="300"/>
      <c r="C13" s="398" t="s">
        <v>8</v>
      </c>
      <c r="D13" s="402"/>
      <c r="E13" s="402"/>
      <c r="F13" s="402"/>
      <c r="G13" s="402"/>
      <c r="H13" s="399"/>
      <c r="I13" s="400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</row>
    <row r="14" spans="1:20" ht="14.25" customHeight="1">
      <c r="A14" s="45"/>
      <c r="B14" s="300"/>
      <c r="C14" s="366">
        <v>2019</v>
      </c>
      <c r="D14" s="367"/>
      <c r="E14" s="366">
        <v>2020</v>
      </c>
      <c r="F14" s="367"/>
      <c r="G14" s="366" t="s">
        <v>6</v>
      </c>
      <c r="H14" s="367"/>
      <c r="I14" s="303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</row>
    <row r="15" spans="1:20" ht="24.25" customHeight="1">
      <c r="A15" s="45"/>
      <c r="B15" s="300"/>
      <c r="C15" s="215" t="s">
        <v>71</v>
      </c>
      <c r="D15" s="216" t="s">
        <v>72</v>
      </c>
      <c r="E15" s="215" t="s">
        <v>71</v>
      </c>
      <c r="F15" s="216" t="s">
        <v>72</v>
      </c>
      <c r="G15" s="215" t="s">
        <v>71</v>
      </c>
      <c r="H15" s="216" t="s">
        <v>72</v>
      </c>
      <c r="I15" s="303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</row>
    <row r="16" spans="1:20" ht="14.25" customHeight="1">
      <c r="A16" s="45"/>
      <c r="B16" s="300"/>
      <c r="C16" s="164">
        <f>C6+I6+O6+C11+I11+O11</f>
        <v>31526</v>
      </c>
      <c r="D16" s="166">
        <f>D6+J6+P6+D11+J11+P11</f>
        <v>70009</v>
      </c>
      <c r="E16" s="164">
        <f>E6+K6+Q6+E11+K11+Q11</f>
        <v>21092</v>
      </c>
      <c r="F16" s="166">
        <f>F6+L6+R6+F11+L11+R11</f>
        <v>55567</v>
      </c>
      <c r="G16" s="167">
        <f>(E16-C16)/C16</f>
        <v>-0.33096491784558779</v>
      </c>
      <c r="H16" s="169">
        <f>(F16-D16)/D16</f>
        <v>-0.20628776300189974</v>
      </c>
      <c r="I16" s="303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0" ht="14.25" customHeight="1">
      <c r="A17" s="45"/>
      <c r="B17" s="285"/>
      <c r="C17" s="266"/>
      <c r="D17" s="266"/>
      <c r="E17" s="266"/>
      <c r="F17" s="266"/>
      <c r="G17" s="267"/>
      <c r="H17" s="267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</row>
    <row r="18" spans="1:20" ht="14.25" customHeight="1">
      <c r="A18" s="45"/>
      <c r="B18" s="331" t="s">
        <v>9</v>
      </c>
      <c r="C18" s="331"/>
      <c r="D18" s="331"/>
      <c r="E18" s="331"/>
      <c r="F18" s="331"/>
      <c r="G18" s="331"/>
      <c r="H18" s="331"/>
      <c r="I18" s="331"/>
      <c r="J18" s="331"/>
      <c r="K18" s="331"/>
      <c r="L18" s="285"/>
      <c r="M18" s="333" t="s">
        <v>62</v>
      </c>
      <c r="N18" s="333"/>
      <c r="O18" s="333"/>
      <c r="P18" s="333"/>
      <c r="Q18" s="333"/>
      <c r="R18" s="333"/>
      <c r="S18" s="333"/>
      <c r="T18" s="286"/>
    </row>
    <row r="19" spans="1:20" ht="14.25" customHeight="1">
      <c r="A19" s="45"/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</row>
    <row r="20" spans="1:20" ht="14.25" customHeight="1">
      <c r="A20" s="45"/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285"/>
      <c r="R20" s="285"/>
      <c r="S20" s="285"/>
      <c r="T20" s="285"/>
    </row>
    <row r="21" spans="1:20" ht="14.25" customHeight="1">
      <c r="A21" s="45"/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</row>
  </sheetData>
  <mergeCells count="34">
    <mergeCell ref="B2:M2"/>
    <mergeCell ref="C3:H3"/>
    <mergeCell ref="I3:N3"/>
    <mergeCell ref="O3:T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C8:H8"/>
    <mergeCell ref="I8:N8"/>
    <mergeCell ref="O8:T8"/>
    <mergeCell ref="B20:P20"/>
    <mergeCell ref="O9:P9"/>
    <mergeCell ref="Q9:R9"/>
    <mergeCell ref="S9:T9"/>
    <mergeCell ref="C13:H13"/>
    <mergeCell ref="I13:N13"/>
    <mergeCell ref="O13:T13"/>
    <mergeCell ref="C9:D9"/>
    <mergeCell ref="E9:F9"/>
    <mergeCell ref="G9:H9"/>
    <mergeCell ref="I9:J9"/>
    <mergeCell ref="K9:L9"/>
    <mergeCell ref="M9:N9"/>
    <mergeCell ref="C14:D14"/>
    <mergeCell ref="E14:F14"/>
    <mergeCell ref="G14:H14"/>
    <mergeCell ref="B18:K18"/>
    <mergeCell ref="M18:S18"/>
  </mergeCells>
  <pageMargins left="0.75" right="0.75" top="0.75" bottom="0.5" header="0.25" footer="0.25"/>
  <pageSetup paperSize="0" orientation="landscape" useFirstPageNumber="1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showGridLines="0" workbookViewId="0"/>
  </sheetViews>
  <sheetFormatPr defaultRowHeight="20.149999999999999" customHeight="1"/>
  <cols>
    <col min="1" max="1" width="10.25" style="1" customWidth="1"/>
    <col min="2" max="2" width="12.58203125" style="1" customWidth="1"/>
    <col min="3" max="3" width="6.25" style="1" customWidth="1"/>
    <col min="4" max="4" width="7" style="1" customWidth="1"/>
    <col min="5" max="5" width="8.25" style="1" customWidth="1"/>
    <col min="6" max="6" width="6.58203125" style="1" customWidth="1"/>
    <col min="7" max="7" width="7" style="1" customWidth="1"/>
    <col min="8" max="8" width="8" style="1" customWidth="1"/>
    <col min="9" max="10" width="7.25" style="1" customWidth="1"/>
    <col min="11" max="11" width="8.08203125" style="1" customWidth="1"/>
    <col min="12" max="12" width="6.83203125" style="1" customWidth="1"/>
    <col min="13" max="13" width="6.5" style="1" customWidth="1"/>
    <col min="14" max="14" width="8.08203125" style="1" customWidth="1"/>
    <col min="15" max="256" width="10.25" style="1" customWidth="1"/>
  </cols>
  <sheetData>
    <row r="1" spans="1:15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65" customHeight="1">
      <c r="A2" s="3"/>
      <c r="B2" s="319" t="s">
        <v>73</v>
      </c>
      <c r="C2" s="319"/>
      <c r="D2" s="319"/>
      <c r="E2" s="319"/>
      <c r="F2" s="319"/>
      <c r="G2" s="319"/>
      <c r="H2" s="319"/>
      <c r="I2" s="282"/>
      <c r="J2" s="282"/>
      <c r="K2" s="282"/>
      <c r="L2" s="4"/>
      <c r="M2" s="4"/>
      <c r="N2" s="4"/>
      <c r="O2" s="279"/>
    </row>
    <row r="3" spans="1:15" ht="15" customHeight="1">
      <c r="A3" s="5"/>
      <c r="B3" s="6"/>
      <c r="C3" s="321" t="s">
        <v>1</v>
      </c>
      <c r="D3" s="322"/>
      <c r="E3" s="323"/>
      <c r="F3" s="321" t="s">
        <v>2</v>
      </c>
      <c r="G3" s="322"/>
      <c r="H3" s="323"/>
      <c r="I3" s="320" t="s">
        <v>3</v>
      </c>
      <c r="J3" s="320"/>
      <c r="K3" s="320"/>
      <c r="L3" s="321" t="s">
        <v>4</v>
      </c>
      <c r="M3" s="322"/>
      <c r="N3" s="323"/>
      <c r="O3" s="281"/>
    </row>
    <row r="4" spans="1:15" ht="25">
      <c r="A4" s="5"/>
      <c r="B4" s="7" t="s">
        <v>5</v>
      </c>
      <c r="C4" s="283">
        <v>2019</v>
      </c>
      <c r="D4" s="283">
        <v>2020</v>
      </c>
      <c r="E4" s="283" t="s">
        <v>6</v>
      </c>
      <c r="F4" s="283">
        <v>2019</v>
      </c>
      <c r="G4" s="283">
        <v>2020</v>
      </c>
      <c r="H4" s="283" t="s">
        <v>6</v>
      </c>
      <c r="I4" s="283">
        <v>2019</v>
      </c>
      <c r="J4" s="283">
        <v>2020</v>
      </c>
      <c r="K4" s="283" t="s">
        <v>6</v>
      </c>
      <c r="L4" s="283">
        <v>2019</v>
      </c>
      <c r="M4" s="283">
        <v>2020</v>
      </c>
      <c r="N4" s="283" t="s">
        <v>6</v>
      </c>
      <c r="O4" s="281"/>
    </row>
    <row r="5" spans="1:15" ht="15" customHeight="1">
      <c r="A5" s="5"/>
      <c r="B5" s="8" t="s">
        <v>74</v>
      </c>
      <c r="C5" s="9">
        <v>2510</v>
      </c>
      <c r="D5" s="9">
        <v>1987</v>
      </c>
      <c r="E5" s="10">
        <f t="shared" ref="E5:E8" si="0">(D5-C5)/C5</f>
        <v>-0.20836653386454182</v>
      </c>
      <c r="F5" s="11">
        <v>2405</v>
      </c>
      <c r="G5" s="11">
        <v>1381</v>
      </c>
      <c r="H5" s="10">
        <f>(G5-F5)/F5</f>
        <v>-0.4257796257796258</v>
      </c>
      <c r="I5" s="11">
        <v>2402</v>
      </c>
      <c r="J5" s="11">
        <v>1401</v>
      </c>
      <c r="K5" s="10">
        <f>(J5-I5)/I5</f>
        <v>-0.41673605328892588</v>
      </c>
      <c r="L5" s="11">
        <v>2095</v>
      </c>
      <c r="M5" s="11">
        <v>1759</v>
      </c>
      <c r="N5" s="10">
        <f>(M5-L5)/L5</f>
        <v>-0.160381861575179</v>
      </c>
      <c r="O5" s="281"/>
    </row>
    <row r="6" spans="1:15" ht="15" customHeight="1">
      <c r="A6" s="5"/>
      <c r="B6" s="8" t="s">
        <v>75</v>
      </c>
      <c r="C6" s="9">
        <v>17806</v>
      </c>
      <c r="D6" s="9">
        <v>14002</v>
      </c>
      <c r="E6" s="10">
        <f t="shared" si="0"/>
        <v>-0.21363585308323038</v>
      </c>
      <c r="F6" s="11">
        <v>16974</v>
      </c>
      <c r="G6" s="11">
        <v>10430</v>
      </c>
      <c r="H6" s="10">
        <f>(G6-F6)/F6</f>
        <v>-0.38553081182985743</v>
      </c>
      <c r="I6" s="11">
        <v>16765</v>
      </c>
      <c r="J6" s="11">
        <v>12300</v>
      </c>
      <c r="K6" s="10">
        <f>(J6-I6)/I6</f>
        <v>-0.26632866090068597</v>
      </c>
      <c r="L6" s="11">
        <v>15252</v>
      </c>
      <c r="M6" s="11">
        <v>14738</v>
      </c>
      <c r="N6" s="10">
        <f>(M6-L6)/L6</f>
        <v>-3.3700498295305532E-2</v>
      </c>
      <c r="O6" s="281"/>
    </row>
    <row r="7" spans="1:15" ht="15" customHeight="1">
      <c r="A7" s="5"/>
      <c r="B7" s="8" t="s">
        <v>76</v>
      </c>
      <c r="C7" s="9">
        <v>1222</v>
      </c>
      <c r="D7" s="9">
        <v>987</v>
      </c>
      <c r="E7" s="10">
        <f t="shared" si="0"/>
        <v>-0.19230769230769232</v>
      </c>
      <c r="F7" s="11">
        <v>1088</v>
      </c>
      <c r="G7" s="11">
        <v>603</v>
      </c>
      <c r="H7" s="10">
        <f>(G7-F7)/F7</f>
        <v>-0.44577205882352944</v>
      </c>
      <c r="I7" s="11">
        <v>1078</v>
      </c>
      <c r="J7" s="11">
        <v>790</v>
      </c>
      <c r="K7" s="10">
        <f>(J7-I7)/I7</f>
        <v>-0.26716141001855287</v>
      </c>
      <c r="L7" s="11">
        <v>883</v>
      </c>
      <c r="M7" s="11">
        <v>815</v>
      </c>
      <c r="N7" s="10">
        <f>(M7-L7)/L7</f>
        <v>-7.7010192525481316E-2</v>
      </c>
      <c r="O7" s="281"/>
    </row>
    <row r="8" spans="1:15" ht="15" customHeight="1">
      <c r="A8" s="5"/>
      <c r="B8" s="8" t="s">
        <v>77</v>
      </c>
      <c r="C8" s="9">
        <v>5244</v>
      </c>
      <c r="D8" s="9">
        <v>4331</v>
      </c>
      <c r="E8" s="10">
        <f t="shared" si="0"/>
        <v>-0.17410373760488176</v>
      </c>
      <c r="F8" s="11">
        <v>5249</v>
      </c>
      <c r="G8" s="11">
        <v>2940</v>
      </c>
      <c r="H8" s="10">
        <f>(G8-F8)/F8</f>
        <v>-0.4398933130120023</v>
      </c>
      <c r="I8" s="11">
        <v>4909</v>
      </c>
      <c r="J8" s="11">
        <v>3247</v>
      </c>
      <c r="K8" s="10">
        <f>(J8-I8)/I8</f>
        <v>-0.33856182521898553</v>
      </c>
      <c r="L8" s="11">
        <v>4025</v>
      </c>
      <c r="M8" s="11">
        <v>3862</v>
      </c>
      <c r="N8" s="10">
        <f>(M8-L8)/L8</f>
        <v>-4.0496894409937888E-2</v>
      </c>
      <c r="O8" s="281"/>
    </row>
    <row r="9" spans="1:15" ht="14.65" customHeight="1">
      <c r="A9" s="3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279"/>
    </row>
    <row r="10" spans="1:15" ht="14.65" customHeight="1">
      <c r="A10" s="5"/>
      <c r="B10" s="6"/>
      <c r="C10" s="321" t="s">
        <v>48</v>
      </c>
      <c r="D10" s="322"/>
      <c r="E10" s="323"/>
      <c r="F10" s="321" t="s">
        <v>49</v>
      </c>
      <c r="G10" s="322"/>
      <c r="H10" s="323"/>
      <c r="I10" s="321" t="s">
        <v>50</v>
      </c>
      <c r="J10" s="322"/>
      <c r="K10" s="323"/>
      <c r="L10" s="321" t="s">
        <v>61</v>
      </c>
      <c r="M10" s="322"/>
      <c r="N10" s="323"/>
      <c r="O10" s="281"/>
    </row>
    <row r="11" spans="1:15" ht="25">
      <c r="A11" s="5"/>
      <c r="B11" s="7" t="s">
        <v>5</v>
      </c>
      <c r="C11" s="283">
        <v>2019</v>
      </c>
      <c r="D11" s="283">
        <v>2020</v>
      </c>
      <c r="E11" s="283" t="s">
        <v>6</v>
      </c>
      <c r="F11" s="283">
        <v>2019</v>
      </c>
      <c r="G11" s="283">
        <v>2020</v>
      </c>
      <c r="H11" s="283" t="s">
        <v>6</v>
      </c>
      <c r="I11" s="283">
        <v>2019</v>
      </c>
      <c r="J11" s="283">
        <v>2020</v>
      </c>
      <c r="K11" s="283" t="s">
        <v>6</v>
      </c>
      <c r="L11" s="283">
        <v>2019</v>
      </c>
      <c r="M11" s="283">
        <v>2020</v>
      </c>
      <c r="N11" s="283" t="s">
        <v>6</v>
      </c>
      <c r="O11" s="281"/>
    </row>
    <row r="12" spans="1:15" ht="14.65" customHeight="1">
      <c r="A12" s="5"/>
      <c r="B12" s="8" t="s">
        <v>74</v>
      </c>
      <c r="C12" s="9"/>
      <c r="D12" s="9"/>
      <c r="E12" s="10" t="e">
        <f>(D12-C12)/C12</f>
        <v>#DIV/0!</v>
      </c>
      <c r="F12" s="11"/>
      <c r="G12" s="11"/>
      <c r="H12" s="10" t="e">
        <f>(G12-F12)/F12</f>
        <v>#DIV/0!</v>
      </c>
      <c r="I12" s="11"/>
      <c r="J12" s="11"/>
      <c r="K12" s="10" t="e">
        <f>(J12-I12)/I12</f>
        <v>#DIV/0!</v>
      </c>
      <c r="L12" s="9"/>
      <c r="M12" s="9"/>
      <c r="N12" s="10" t="e">
        <f>(M12-L12)/L12</f>
        <v>#DIV/0!</v>
      </c>
      <c r="O12" s="281"/>
    </row>
    <row r="13" spans="1:15" ht="14.65" customHeight="1">
      <c r="A13" s="5"/>
      <c r="B13" s="8" t="s">
        <v>75</v>
      </c>
      <c r="C13" s="9"/>
      <c r="D13" s="9"/>
      <c r="E13" s="10" t="e">
        <f>(D13-C13)/C13</f>
        <v>#DIV/0!</v>
      </c>
      <c r="F13" s="11"/>
      <c r="G13" s="11"/>
      <c r="H13" s="10" t="e">
        <f>(G13-F13)/F13</f>
        <v>#DIV/0!</v>
      </c>
      <c r="I13" s="11"/>
      <c r="J13" s="11"/>
      <c r="K13" s="10" t="e">
        <f>(J13-I13)/I13</f>
        <v>#DIV/0!</v>
      </c>
      <c r="L13" s="9"/>
      <c r="M13" s="9"/>
      <c r="N13" s="10" t="e">
        <f>(M13-L13)/L13</f>
        <v>#DIV/0!</v>
      </c>
      <c r="O13" s="281"/>
    </row>
    <row r="14" spans="1:15" ht="14.65" customHeight="1">
      <c r="A14" s="5"/>
      <c r="B14" s="8" t="s">
        <v>76</v>
      </c>
      <c r="C14" s="9"/>
      <c r="D14" s="9"/>
      <c r="E14" s="10" t="e">
        <f>(D14-C14)/C14</f>
        <v>#DIV/0!</v>
      </c>
      <c r="F14" s="11"/>
      <c r="G14" s="11"/>
      <c r="H14" s="10" t="e">
        <f>(G14-F14)/F14</f>
        <v>#DIV/0!</v>
      </c>
      <c r="I14" s="11"/>
      <c r="J14" s="11"/>
      <c r="K14" s="10" t="e">
        <f>(J14-I14)/I14</f>
        <v>#DIV/0!</v>
      </c>
      <c r="L14" s="9"/>
      <c r="M14" s="9"/>
      <c r="N14" s="10" t="e">
        <f>(M14-L14)/L14</f>
        <v>#DIV/0!</v>
      </c>
      <c r="O14" s="281"/>
    </row>
    <row r="15" spans="1:15" ht="14.65" customHeight="1">
      <c r="A15" s="5"/>
      <c r="B15" s="8" t="s">
        <v>77</v>
      </c>
      <c r="C15" s="9"/>
      <c r="D15" s="9"/>
      <c r="E15" s="10" t="e">
        <f>(D15-C15)/C15</f>
        <v>#DIV/0!</v>
      </c>
      <c r="F15" s="11"/>
      <c r="G15" s="11"/>
      <c r="H15" s="10" t="e">
        <f>(G15-F15)/F15</f>
        <v>#DIV/0!</v>
      </c>
      <c r="I15" s="11"/>
      <c r="J15" s="11"/>
      <c r="K15" s="10" t="e">
        <f>(J15-I15)/I15</f>
        <v>#DIV/0!</v>
      </c>
      <c r="L15" s="9"/>
      <c r="M15" s="9"/>
      <c r="N15" s="10" t="e">
        <f>(M15-L15)/L15</f>
        <v>#DIV/0!</v>
      </c>
      <c r="O15" s="281"/>
    </row>
    <row r="16" spans="1:15" ht="14.65" customHeight="1">
      <c r="A16" s="3"/>
      <c r="B16" s="15"/>
      <c r="C16" s="16"/>
      <c r="D16" s="16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279"/>
    </row>
    <row r="17" spans="1:15" ht="14.65" customHeight="1">
      <c r="A17" s="5"/>
      <c r="B17" s="268"/>
      <c r="C17" s="328" t="s">
        <v>8</v>
      </c>
      <c r="D17" s="329"/>
      <c r="E17" s="330"/>
      <c r="F17" s="19"/>
      <c r="G17" s="20"/>
      <c r="H17" s="20"/>
      <c r="I17" s="20"/>
      <c r="J17" s="20"/>
      <c r="K17" s="20"/>
      <c r="L17" s="20"/>
      <c r="M17" s="20"/>
      <c r="N17" s="20"/>
      <c r="O17" s="279"/>
    </row>
    <row r="18" spans="1:15" ht="25">
      <c r="A18" s="5"/>
      <c r="B18" s="7" t="s">
        <v>5</v>
      </c>
      <c r="C18" s="283">
        <v>2019</v>
      </c>
      <c r="D18" s="283">
        <v>2020</v>
      </c>
      <c r="E18" s="283" t="s">
        <v>6</v>
      </c>
      <c r="F18" s="19"/>
      <c r="G18" s="20"/>
      <c r="H18" s="20"/>
      <c r="I18" s="20"/>
      <c r="J18" s="20"/>
      <c r="K18" s="20"/>
      <c r="L18" s="20"/>
      <c r="M18" s="20"/>
      <c r="N18" s="20"/>
      <c r="O18" s="279"/>
    </row>
    <row r="19" spans="1:15" ht="14.65" customHeight="1">
      <c r="A19" s="5"/>
      <c r="B19" s="8" t="s">
        <v>74</v>
      </c>
      <c r="C19" s="9">
        <f t="shared" ref="C19:D22" si="1">C5+F5+I5+L5+C12+F12+I12+L12</f>
        <v>9412</v>
      </c>
      <c r="D19" s="9">
        <f t="shared" si="1"/>
        <v>6528</v>
      </c>
      <c r="E19" s="10">
        <f>(D19-C19)/C19</f>
        <v>-0.30641733956651085</v>
      </c>
      <c r="F19" s="19"/>
      <c r="G19" s="20"/>
      <c r="H19" s="20"/>
      <c r="I19" s="20"/>
      <c r="J19" s="20"/>
      <c r="K19" s="20"/>
      <c r="L19" s="20"/>
      <c r="M19" s="20"/>
      <c r="N19" s="20"/>
      <c r="O19" s="279"/>
    </row>
    <row r="20" spans="1:15" ht="14.65" customHeight="1">
      <c r="A20" s="5"/>
      <c r="B20" s="8" t="s">
        <v>75</v>
      </c>
      <c r="C20" s="9">
        <f t="shared" si="1"/>
        <v>66797</v>
      </c>
      <c r="D20" s="9">
        <f t="shared" si="1"/>
        <v>51470</v>
      </c>
      <c r="E20" s="10">
        <f>(D20-C20)/C20</f>
        <v>-0.22945641271314579</v>
      </c>
      <c r="F20" s="19"/>
      <c r="G20" s="20"/>
      <c r="H20" s="20"/>
      <c r="I20" s="20"/>
      <c r="J20" s="20"/>
      <c r="K20" s="20"/>
      <c r="L20" s="20"/>
      <c r="M20" s="20"/>
      <c r="N20" s="20"/>
      <c r="O20" s="279"/>
    </row>
    <row r="21" spans="1:15" ht="14.65" customHeight="1">
      <c r="A21" s="5"/>
      <c r="B21" s="8" t="s">
        <v>76</v>
      </c>
      <c r="C21" s="9">
        <f t="shared" si="1"/>
        <v>4271</v>
      </c>
      <c r="D21" s="9">
        <f t="shared" si="1"/>
        <v>3195</v>
      </c>
      <c r="E21" s="10">
        <f>(D21-C21)/C21</f>
        <v>-0.25193163193631468</v>
      </c>
      <c r="F21" s="19"/>
      <c r="G21" s="20"/>
      <c r="H21" s="20"/>
      <c r="I21" s="20"/>
      <c r="J21" s="20"/>
      <c r="K21" s="20"/>
      <c r="L21" s="20"/>
      <c r="M21" s="20"/>
      <c r="N21" s="20"/>
      <c r="O21" s="279"/>
    </row>
    <row r="22" spans="1:15" ht="14.65" customHeight="1">
      <c r="A22" s="5"/>
      <c r="B22" s="8" t="s">
        <v>77</v>
      </c>
      <c r="C22" s="9">
        <f t="shared" si="1"/>
        <v>19427</v>
      </c>
      <c r="D22" s="9">
        <f t="shared" si="1"/>
        <v>14380</v>
      </c>
      <c r="E22" s="10">
        <f>(D22-C22)/C22</f>
        <v>-0.25979307149843001</v>
      </c>
      <c r="F22" s="19"/>
      <c r="G22" s="20"/>
      <c r="H22" s="20"/>
      <c r="I22" s="20"/>
      <c r="J22" s="20"/>
      <c r="K22" s="20"/>
      <c r="L22" s="20"/>
      <c r="M22" s="20"/>
      <c r="N22" s="20"/>
      <c r="O22" s="279"/>
    </row>
    <row r="23" spans="1:15" ht="14.65" customHeight="1">
      <c r="A23" s="3"/>
      <c r="B23" s="306"/>
      <c r="C23" s="17"/>
      <c r="D23" s="17"/>
      <c r="E23" s="17"/>
      <c r="F23" s="20"/>
      <c r="G23" s="20"/>
      <c r="H23" s="20"/>
      <c r="I23" s="20"/>
      <c r="J23" s="20"/>
      <c r="K23" s="20"/>
      <c r="L23" s="20"/>
      <c r="M23" s="20"/>
      <c r="N23" s="20"/>
      <c r="O23" s="279"/>
    </row>
    <row r="24" spans="1:15" ht="14.25" customHeight="1">
      <c r="A24" s="3"/>
      <c r="B24" s="313" t="s">
        <v>9</v>
      </c>
      <c r="C24" s="313"/>
      <c r="D24" s="313"/>
      <c r="E24" s="313"/>
      <c r="F24" s="313"/>
      <c r="G24" s="313"/>
      <c r="H24" s="314" t="s">
        <v>62</v>
      </c>
      <c r="I24" s="314"/>
      <c r="J24" s="314"/>
      <c r="K24" s="314"/>
      <c r="L24" s="314"/>
      <c r="M24" s="314"/>
      <c r="N24" s="314"/>
      <c r="O24" s="279"/>
    </row>
    <row r="25" spans="1:15" ht="14.25" customHeight="1">
      <c r="A25" s="3"/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</row>
    <row r="26" spans="1:15" ht="14.25" customHeight="1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1"/>
    </row>
    <row r="27" spans="1:15" ht="14.25" customHeight="1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1"/>
    </row>
    <row r="28" spans="1:15" ht="14.25" customHeigh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/>
    </row>
  </sheetData>
  <mergeCells count="12">
    <mergeCell ref="C17:E17"/>
    <mergeCell ref="B24:G24"/>
    <mergeCell ref="H24:N24"/>
    <mergeCell ref="B2:H2"/>
    <mergeCell ref="C3:E3"/>
    <mergeCell ref="F3:H3"/>
    <mergeCell ref="I3:K3"/>
    <mergeCell ref="L3:N3"/>
    <mergeCell ref="C10:E10"/>
    <mergeCell ref="F10:H10"/>
    <mergeCell ref="I10:K10"/>
    <mergeCell ref="L10:N10"/>
  </mergeCells>
  <pageMargins left="0.75" right="0.75" top="0.75" bottom="0.5" header="0.25" footer="0.25"/>
  <pageSetup paperSize="0" orientation="landscape" useFirstPageNumber="1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"/>
  <sheetViews>
    <sheetView showGridLines="0" topLeftCell="A4" workbookViewId="0">
      <selection activeCell="K6" sqref="K6"/>
    </sheetView>
  </sheetViews>
  <sheetFormatPr defaultRowHeight="20.149999999999999" customHeight="1"/>
  <cols>
    <col min="1" max="1" width="10.25" style="1" customWidth="1"/>
    <col min="2" max="2" width="12.58203125" style="1" customWidth="1"/>
    <col min="3" max="3" width="6.25" style="1" customWidth="1"/>
    <col min="4" max="4" width="10.33203125" style="1" customWidth="1"/>
    <col min="5" max="5" width="10.08203125" style="1" customWidth="1"/>
    <col min="6" max="6" width="7.83203125" style="1" customWidth="1"/>
    <col min="7" max="7" width="8" style="1" customWidth="1"/>
    <col min="8" max="8" width="9.08203125" style="1" customWidth="1"/>
    <col min="9" max="9" width="10.33203125" style="1" customWidth="1"/>
    <col min="10" max="10" width="10.08203125" style="1" customWidth="1"/>
    <col min="11" max="11" width="8.58203125" style="1" customWidth="1"/>
    <col min="12" max="12" width="7.5" style="1" customWidth="1"/>
    <col min="13" max="13" width="8.08203125" style="1" customWidth="1"/>
    <col min="14" max="14" width="7.58203125" style="1" customWidth="1"/>
    <col min="15" max="256" width="10.25" style="1" customWidth="1"/>
  </cols>
  <sheetData>
    <row r="1" spans="1:15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65" customHeight="1">
      <c r="A2" s="3"/>
      <c r="B2" s="319"/>
      <c r="C2" s="319"/>
      <c r="D2" s="319"/>
      <c r="E2" s="319"/>
      <c r="F2" s="319"/>
      <c r="G2" s="319"/>
      <c r="H2" s="319"/>
      <c r="I2" s="282"/>
      <c r="J2" s="282"/>
      <c r="K2" s="282"/>
      <c r="L2" s="4"/>
      <c r="M2" s="4"/>
      <c r="N2" s="4"/>
      <c r="O2" s="279"/>
    </row>
    <row r="3" spans="1:15" ht="14.25" customHeight="1">
      <c r="A3" s="3"/>
      <c r="B3" s="404"/>
      <c r="C3" s="404"/>
      <c r="D3" s="404"/>
      <c r="E3" s="404"/>
      <c r="F3" s="405"/>
      <c r="G3" s="406"/>
      <c r="H3" s="407"/>
      <c r="I3" s="407"/>
      <c r="J3" s="407"/>
      <c r="K3" s="407"/>
      <c r="L3" s="407"/>
      <c r="M3" s="407"/>
      <c r="N3" s="407"/>
      <c r="O3" s="41"/>
    </row>
    <row r="4" spans="1:15" ht="23.9" customHeight="1">
      <c r="A4" s="3"/>
      <c r="B4" s="408" t="s">
        <v>78</v>
      </c>
      <c r="C4" s="408"/>
      <c r="D4" s="408"/>
      <c r="E4" s="408"/>
      <c r="F4" s="409"/>
      <c r="G4" s="410"/>
      <c r="H4" s="410"/>
      <c r="I4" s="410"/>
      <c r="J4" s="410"/>
      <c r="K4" s="410"/>
      <c r="L4" s="410"/>
      <c r="M4" s="410"/>
      <c r="N4" s="307"/>
      <c r="O4" s="41"/>
    </row>
    <row r="5" spans="1:15" ht="14.25" customHeight="1">
      <c r="A5" s="3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70"/>
      <c r="O5" s="41"/>
    </row>
    <row r="6" spans="1:15" ht="89.25" customHeight="1">
      <c r="A6" s="5"/>
      <c r="B6" s="271" t="s">
        <v>79</v>
      </c>
      <c r="C6" s="271" t="s">
        <v>80</v>
      </c>
      <c r="D6" s="271" t="s">
        <v>81</v>
      </c>
      <c r="E6" s="271" t="s">
        <v>82</v>
      </c>
      <c r="F6" s="271" t="s">
        <v>83</v>
      </c>
      <c r="G6" s="271" t="s">
        <v>84</v>
      </c>
      <c r="H6" s="271" t="s">
        <v>85</v>
      </c>
      <c r="I6" s="271" t="s">
        <v>86</v>
      </c>
      <c r="J6" s="271" t="s">
        <v>87</v>
      </c>
      <c r="K6" s="271" t="s">
        <v>88</v>
      </c>
      <c r="L6" s="271" t="s">
        <v>89</v>
      </c>
      <c r="M6" s="271" t="s">
        <v>90</v>
      </c>
      <c r="N6" s="272"/>
      <c r="O6" s="41"/>
    </row>
    <row r="7" spans="1:15" ht="14.25" customHeight="1">
      <c r="A7" s="5"/>
      <c r="B7" s="273">
        <v>42565</v>
      </c>
      <c r="C7" s="274">
        <v>11892</v>
      </c>
      <c r="D7" s="274">
        <v>8729</v>
      </c>
      <c r="E7" s="275">
        <v>0.73402287251934095</v>
      </c>
      <c r="F7" s="274">
        <v>9492</v>
      </c>
      <c r="G7" s="275">
        <v>0.798183652875883</v>
      </c>
      <c r="H7" s="274">
        <v>12996</v>
      </c>
      <c r="I7" s="274">
        <v>6375</v>
      </c>
      <c r="J7" s="275">
        <v>0.49053554939981497</v>
      </c>
      <c r="K7" s="274">
        <v>10903</v>
      </c>
      <c r="L7" s="274">
        <v>7988</v>
      </c>
      <c r="M7" s="275">
        <v>0.73264239200220105</v>
      </c>
      <c r="N7" s="276"/>
      <c r="O7" s="41"/>
    </row>
    <row r="8" spans="1:15" ht="14.25" customHeight="1">
      <c r="A8" s="39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8"/>
      <c r="O8" s="41"/>
    </row>
    <row r="9" spans="1:15" ht="14.25" customHeight="1">
      <c r="A9" s="39"/>
      <c r="B9" s="40" t="s">
        <v>9</v>
      </c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41"/>
    </row>
    <row r="10" spans="1:15" ht="14.25" customHeight="1">
      <c r="A10" s="39"/>
      <c r="B10" s="40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41"/>
    </row>
    <row r="11" spans="1:15" ht="79.900000000000006" customHeight="1">
      <c r="A11" s="39"/>
      <c r="B11" s="411" t="s">
        <v>91</v>
      </c>
      <c r="C11" s="411"/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2"/>
    </row>
  </sheetData>
  <mergeCells count="5">
    <mergeCell ref="B2:H2"/>
    <mergeCell ref="B3:G3"/>
    <mergeCell ref="H3:N3"/>
    <mergeCell ref="B4:M4"/>
    <mergeCell ref="B11:O11"/>
  </mergeCells>
  <pageMargins left="0.75" right="0.75" top="0.75" bottom="0.5" header="0.25" footer="0.25"/>
  <pageSetup paperSize="0" orientation="landscape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Overall - Table 1</vt:lpstr>
      <vt:lpstr>History - Table 1</vt:lpstr>
      <vt:lpstr>by Vaccine Group - Table 1</vt:lpstr>
      <vt:lpstr>by age group - Table 1</vt:lpstr>
      <vt:lpstr>by age - 4 year olds - Table 1</vt:lpstr>
      <vt:lpstr>by Insurance - Table 1</vt:lpstr>
      <vt:lpstr>Immunization, by Ethnicity - Ta</vt:lpstr>
      <vt:lpstr>Immunization, by Race - Table 1</vt:lpstr>
      <vt:lpstr>Cohort Measures - 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Susanne Campbell</dc:creator>
  <cp:keywords/>
  <dc:description/>
  <cp:lastModifiedBy>Candice Brown</cp:lastModifiedBy>
  <cp:revision/>
  <dcterms:created xsi:type="dcterms:W3CDTF">2020-07-17T12:16:17Z</dcterms:created>
  <dcterms:modified xsi:type="dcterms:W3CDTF">2020-07-21T17:34:12Z</dcterms:modified>
  <cp:category/>
  <cp:contentStatus/>
</cp:coreProperties>
</file>